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0115" windowHeight="7740"/>
  </bookViews>
  <sheets>
    <sheet name="Octubre 2013" sheetId="1" r:id="rId1"/>
  </sheets>
  <definedNames>
    <definedName name="_xlnm.Print_Area" localSheetId="0">'Octubre 2013'!$A$2:$V$258</definedName>
    <definedName name="Desmaterializado">OFFSET(#REF!,,,COUNT(#REF!),)</definedName>
    <definedName name="IIF">OFFSET(#REF!,,,COUNT(#REF!),)</definedName>
    <definedName name="IRF">OFFSET(#REF!,,,COUNT(#REF!),)</definedName>
    <definedName name="IRV">OFFSET(#REF!,,,COUNT(#REF!),)</definedName>
    <definedName name="_xlnm.Print_Titles" localSheetId="0">'Octubre 2013'!$3:$3</definedName>
    <definedName name="Total">OFFSET(#REF!,,,COUNT(#REF!),)</definedName>
    <definedName name="Total2">OFFSET(#REF!,,,COUNT(#REF!),)</definedName>
    <definedName name="Totalb">OFFSET(#REF!,,,COUNT(#REF!),)</definedName>
  </definedNames>
  <calcPr calcId="145621"/>
</workbook>
</file>

<file path=xl/calcChain.xml><?xml version="1.0" encoding="utf-8"?>
<calcChain xmlns="http://schemas.openxmlformats.org/spreadsheetml/2006/main">
  <c r="G252" i="1" l="1"/>
  <c r="N246" i="1"/>
  <c r="G246" i="1"/>
  <c r="G238" i="1"/>
  <c r="N234" i="1"/>
  <c r="G234" i="1"/>
  <c r="G225" i="1"/>
  <c r="G224" i="1"/>
  <c r="G221" i="1"/>
  <c r="G220" i="1"/>
  <c r="G217" i="1"/>
  <c r="N216" i="1"/>
  <c r="G216" i="1"/>
  <c r="G227" i="1" s="1"/>
  <c r="G214" i="1"/>
  <c r="G213" i="1"/>
  <c r="G210" i="1"/>
  <c r="G209" i="1"/>
  <c r="G206" i="1"/>
  <c r="G205" i="1"/>
  <c r="N204" i="1"/>
  <c r="G204" i="1"/>
  <c r="G212" i="1" s="1"/>
  <c r="G193" i="1"/>
  <c r="G185" i="1"/>
  <c r="N183" i="1"/>
  <c r="G183" i="1"/>
  <c r="G190" i="1" s="1"/>
  <c r="N171" i="1"/>
  <c r="G171" i="1"/>
  <c r="G164" i="1"/>
  <c r="G163" i="1"/>
  <c r="G162" i="1"/>
  <c r="G161" i="1"/>
  <c r="G160" i="1"/>
  <c r="G159" i="1"/>
  <c r="G158" i="1"/>
  <c r="G157" i="1"/>
  <c r="G156" i="1"/>
  <c r="G155" i="1"/>
  <c r="G154" i="1"/>
  <c r="M153" i="1"/>
  <c r="G153" i="1"/>
  <c r="M141" i="1"/>
  <c r="G141" i="1"/>
  <c r="G124" i="1"/>
  <c r="G123" i="1"/>
  <c r="G122" i="1"/>
  <c r="N116" i="1"/>
  <c r="G116" i="1"/>
  <c r="G114" i="1"/>
  <c r="G112" i="1"/>
  <c r="G110" i="1"/>
  <c r="G108" i="1"/>
  <c r="G106" i="1"/>
  <c r="N104" i="1"/>
  <c r="G104" i="1"/>
  <c r="G113" i="1" s="1"/>
  <c r="G97" i="1"/>
  <c r="G93" i="1"/>
  <c r="G89" i="1"/>
  <c r="N86" i="1"/>
  <c r="G86" i="1"/>
  <c r="G84" i="1"/>
  <c r="G83" i="1"/>
  <c r="G82" i="1"/>
  <c r="G80" i="1"/>
  <c r="G79" i="1"/>
  <c r="G78" i="1"/>
  <c r="G76" i="1"/>
  <c r="G75" i="1"/>
  <c r="N74" i="1"/>
  <c r="G74" i="1"/>
  <c r="G85" i="1" s="1"/>
  <c r="G62" i="1"/>
  <c r="G58" i="1"/>
  <c r="G54" i="1"/>
  <c r="N53" i="1"/>
  <c r="G53" i="1"/>
  <c r="G61" i="1" s="1"/>
  <c r="G51" i="1"/>
  <c r="G49" i="1"/>
  <c r="G47" i="1"/>
  <c r="G45" i="1"/>
  <c r="G43" i="1"/>
  <c r="N41" i="1"/>
  <c r="G41" i="1"/>
  <c r="G50" i="1" s="1"/>
  <c r="M23" i="1"/>
  <c r="G23" i="1"/>
  <c r="G22" i="1"/>
  <c r="G21" i="1"/>
  <c r="G20" i="1"/>
  <c r="G19" i="1"/>
  <c r="G18" i="1"/>
  <c r="G17" i="1"/>
  <c r="G16" i="1"/>
  <c r="G15" i="1"/>
  <c r="G14" i="1"/>
  <c r="G13" i="1"/>
  <c r="G12" i="1"/>
  <c r="M11" i="1"/>
  <c r="G11" i="1"/>
  <c r="L21" i="1" l="1"/>
  <c r="L18" i="1"/>
  <c r="L14" i="1"/>
  <c r="M74" i="1"/>
  <c r="J41" i="1"/>
  <c r="L15" i="1"/>
  <c r="L19" i="1"/>
  <c r="L11" i="1"/>
  <c r="M75" i="1"/>
  <c r="M79" i="1"/>
  <c r="M213" i="1"/>
  <c r="M83" i="1"/>
  <c r="L41" i="1"/>
  <c r="G34" i="1"/>
  <c r="G33" i="1"/>
  <c r="G32" i="1"/>
  <c r="G31" i="1"/>
  <c r="G30" i="1"/>
  <c r="G29" i="1"/>
  <c r="G28" i="1"/>
  <c r="G27" i="1"/>
  <c r="G26" i="1"/>
  <c r="G25" i="1"/>
  <c r="G24" i="1"/>
  <c r="G96" i="1"/>
  <c r="G92" i="1"/>
  <c r="G88" i="1"/>
  <c r="G95" i="1"/>
  <c r="G91" i="1"/>
  <c r="G87" i="1"/>
  <c r="G94" i="1"/>
  <c r="G90" i="1"/>
  <c r="G44" i="1"/>
  <c r="G48" i="1"/>
  <c r="G52" i="1"/>
  <c r="G55" i="1"/>
  <c r="G59" i="1"/>
  <c r="G63" i="1"/>
  <c r="G107" i="1"/>
  <c r="G111" i="1"/>
  <c r="G115" i="1"/>
  <c r="G125" i="1"/>
  <c r="G121" i="1"/>
  <c r="G117" i="1"/>
  <c r="G118" i="1"/>
  <c r="G119" i="1"/>
  <c r="G120" i="1"/>
  <c r="G181" i="1"/>
  <c r="G177" i="1"/>
  <c r="G180" i="1"/>
  <c r="G176" i="1"/>
  <c r="G182" i="1"/>
  <c r="G174" i="1"/>
  <c r="G173" i="1"/>
  <c r="G175" i="1"/>
  <c r="G172" i="1"/>
  <c r="G178" i="1"/>
  <c r="G179" i="1"/>
  <c r="G56" i="1"/>
  <c r="G60" i="1"/>
  <c r="G64" i="1"/>
  <c r="G42" i="1"/>
  <c r="G46" i="1"/>
  <c r="G57" i="1"/>
  <c r="G77" i="1"/>
  <c r="G81" i="1"/>
  <c r="G105" i="1"/>
  <c r="G109" i="1"/>
  <c r="G126" i="1"/>
  <c r="G127" i="1"/>
  <c r="G152" i="1"/>
  <c r="G151" i="1"/>
  <c r="G150" i="1"/>
  <c r="G149" i="1"/>
  <c r="G148" i="1"/>
  <c r="G147" i="1"/>
  <c r="G146" i="1"/>
  <c r="G145" i="1"/>
  <c r="G144" i="1"/>
  <c r="G143" i="1"/>
  <c r="G142" i="1"/>
  <c r="G255" i="1"/>
  <c r="G251" i="1"/>
  <c r="G247" i="1"/>
  <c r="G254" i="1"/>
  <c r="G250" i="1"/>
  <c r="G253" i="1"/>
  <c r="G256" i="1"/>
  <c r="G248" i="1"/>
  <c r="G257" i="1"/>
  <c r="G249" i="1"/>
  <c r="G244" i="1"/>
  <c r="G240" i="1"/>
  <c r="G236" i="1"/>
  <c r="G243" i="1"/>
  <c r="G239" i="1"/>
  <c r="G235" i="1"/>
  <c r="G237" i="1"/>
  <c r="G245" i="1"/>
  <c r="G192" i="1"/>
  <c r="G188" i="1"/>
  <c r="G184" i="1"/>
  <c r="G191" i="1"/>
  <c r="G187" i="1"/>
  <c r="G189" i="1"/>
  <c r="G242" i="1"/>
  <c r="G186" i="1"/>
  <c r="G194" i="1"/>
  <c r="G241" i="1"/>
  <c r="G207" i="1"/>
  <c r="G211" i="1"/>
  <c r="G215" i="1"/>
  <c r="G218" i="1"/>
  <c r="G222" i="1"/>
  <c r="G226" i="1"/>
  <c r="G208" i="1"/>
  <c r="G219" i="1"/>
  <c r="G223" i="1"/>
  <c r="M108" i="1" l="1"/>
  <c r="L143" i="1"/>
  <c r="L13" i="1"/>
  <c r="M116" i="1"/>
  <c r="M114" i="1"/>
  <c r="J51" i="1"/>
  <c r="K43" i="1"/>
  <c r="M110" i="1"/>
  <c r="J47" i="1"/>
  <c r="L142" i="1"/>
  <c r="L12" i="1"/>
  <c r="J60" i="1"/>
  <c r="M93" i="1"/>
  <c r="K45" i="1"/>
  <c r="L23" i="1"/>
  <c r="J49" i="1"/>
  <c r="M82" i="1"/>
  <c r="M49" i="1" s="1"/>
  <c r="L43" i="1"/>
  <c r="M76" i="1"/>
  <c r="M106" i="1"/>
  <c r="J43" i="1"/>
  <c r="M97" i="1"/>
  <c r="L146" i="1"/>
  <c r="L16" i="1"/>
  <c r="M124" i="1"/>
  <c r="M208" i="1"/>
  <c r="J45" i="1"/>
  <c r="M78" i="1"/>
  <c r="M45" i="1" s="1"/>
  <c r="L50" i="1"/>
  <c r="K41" i="1"/>
  <c r="M104" i="1"/>
  <c r="M41" i="1" s="1"/>
  <c r="M112" i="1"/>
  <c r="L51" i="1"/>
  <c r="M84" i="1"/>
  <c r="M51" i="1" s="1"/>
  <c r="M113" i="1"/>
  <c r="J50" i="1"/>
  <c r="M180" i="1" s="1"/>
  <c r="K53" i="1"/>
  <c r="L53" i="1"/>
  <c r="L22" i="1"/>
  <c r="K51" i="1"/>
  <c r="M122" i="1"/>
  <c r="K47" i="1"/>
  <c r="K60" i="1"/>
  <c r="L45" i="1"/>
  <c r="L147" i="1"/>
  <c r="L17" i="1"/>
  <c r="K49" i="1"/>
  <c r="L47" i="1"/>
  <c r="M80" i="1"/>
  <c r="M47" i="1" s="1"/>
  <c r="M253" i="1"/>
  <c r="M123" i="1"/>
  <c r="J53" i="1"/>
  <c r="M183" i="1" s="1"/>
  <c r="M86" i="1"/>
  <c r="M53" i="1" s="1"/>
  <c r="L150" i="1"/>
  <c r="L20" i="1"/>
  <c r="M219" i="1"/>
  <c r="M89" i="1"/>
  <c r="M85" i="1"/>
  <c r="L60" i="1"/>
  <c r="K50" i="1"/>
  <c r="L49" i="1"/>
  <c r="L152" i="1"/>
  <c r="L149" i="1"/>
  <c r="M242" i="1"/>
  <c r="M206" i="1"/>
  <c r="L144" i="1"/>
  <c r="M171" i="1"/>
  <c r="L148" i="1"/>
  <c r="M238" i="1"/>
  <c r="M214" i="1"/>
  <c r="L141" i="1"/>
  <c r="M210" i="1"/>
  <c r="M234" i="1"/>
  <c r="M205" i="1"/>
  <c r="M246" i="1"/>
  <c r="M50" i="1"/>
  <c r="M209" i="1"/>
  <c r="L145" i="1"/>
  <c r="M204" i="1"/>
  <c r="L151" i="1"/>
  <c r="M88" i="1" l="1"/>
  <c r="J55" i="1"/>
  <c r="M185" i="1" s="1"/>
  <c r="M119" i="1"/>
  <c r="J56" i="1"/>
  <c r="M186" i="1" s="1"/>
  <c r="K48" i="1"/>
  <c r="M126" i="1"/>
  <c r="L157" i="1"/>
  <c r="L59" i="1"/>
  <c r="L57" i="1"/>
  <c r="L28" i="1"/>
  <c r="K63" i="1"/>
  <c r="M95" i="1"/>
  <c r="K52" i="1"/>
  <c r="L42" i="1"/>
  <c r="M77" i="1"/>
  <c r="M44" i="1" s="1"/>
  <c r="J44" i="1"/>
  <c r="L30" i="1"/>
  <c r="K55" i="1"/>
  <c r="M121" i="1"/>
  <c r="L48" i="1"/>
  <c r="L33" i="1"/>
  <c r="L27" i="1"/>
  <c r="L164" i="1"/>
  <c r="L55" i="1"/>
  <c r="K56" i="1"/>
  <c r="L159" i="1"/>
  <c r="M222" i="1"/>
  <c r="M92" i="1"/>
  <c r="M59" i="1" s="1"/>
  <c r="J59" i="1"/>
  <c r="L58" i="1"/>
  <c r="K57" i="1"/>
  <c r="M118" i="1"/>
  <c r="K46" i="1"/>
  <c r="L32" i="1"/>
  <c r="L24" i="1"/>
  <c r="M94" i="1"/>
  <c r="M61" i="1" s="1"/>
  <c r="J61" i="1"/>
  <c r="M105" i="1"/>
  <c r="M42" i="1" s="1"/>
  <c r="J42" i="1"/>
  <c r="L64" i="1"/>
  <c r="L44" i="1"/>
  <c r="L54" i="1"/>
  <c r="M87" i="1"/>
  <c r="M54" i="1" s="1"/>
  <c r="J54" i="1"/>
  <c r="L56" i="1"/>
  <c r="L25" i="1"/>
  <c r="K58" i="1"/>
  <c r="M220" i="1"/>
  <c r="M90" i="1"/>
  <c r="J57" i="1"/>
  <c r="M239" i="1"/>
  <c r="M109" i="1"/>
  <c r="M46" i="1" s="1"/>
  <c r="J46" i="1"/>
  <c r="L154" i="1"/>
  <c r="H6" i="1"/>
  <c r="L63" i="1"/>
  <c r="L61" i="1"/>
  <c r="M237" i="1"/>
  <c r="M107" i="1"/>
  <c r="L52" i="1"/>
  <c r="M127" i="1"/>
  <c r="J64" i="1"/>
  <c r="M194" i="1" s="1"/>
  <c r="K44" i="1"/>
  <c r="L34" i="1"/>
  <c r="L26" i="1"/>
  <c r="K54" i="1"/>
  <c r="M111" i="1"/>
  <c r="M241" i="1"/>
  <c r="M211" i="1"/>
  <c r="M81" i="1"/>
  <c r="M48" i="1" s="1"/>
  <c r="J48" i="1"/>
  <c r="M178" i="1" s="1"/>
  <c r="L29" i="1"/>
  <c r="M117" i="1"/>
  <c r="M247" i="1"/>
  <c r="M120" i="1"/>
  <c r="L31" i="1"/>
  <c r="K59" i="1"/>
  <c r="M221" i="1"/>
  <c r="M91" i="1"/>
  <c r="M58" i="1" s="1"/>
  <c r="J58" i="1"/>
  <c r="M125" i="1"/>
  <c r="M255" i="1"/>
  <c r="L46" i="1"/>
  <c r="L158" i="1"/>
  <c r="M226" i="1"/>
  <c r="M96" i="1"/>
  <c r="M63" i="1" s="1"/>
  <c r="J63" i="1"/>
  <c r="M193" i="1" s="1"/>
  <c r="K61" i="1"/>
  <c r="M245" i="1"/>
  <c r="M115" i="1"/>
  <c r="M52" i="1" s="1"/>
  <c r="J52" i="1"/>
  <c r="K42" i="1"/>
  <c r="K64" i="1"/>
  <c r="M254" i="1"/>
  <c r="M190" i="1"/>
  <c r="M244" i="1"/>
  <c r="M56" i="1"/>
  <c r="M216" i="1"/>
  <c r="M175" i="1"/>
  <c r="M227" i="1"/>
  <c r="M173" i="1"/>
  <c r="M43" i="1"/>
  <c r="M212" i="1"/>
  <c r="M223" i="1"/>
  <c r="M240" i="1"/>
  <c r="M215" i="1"/>
  <c r="M252" i="1"/>
  <c r="M243" i="1"/>
  <c r="M179" i="1"/>
  <c r="M181" i="1"/>
  <c r="L153" i="1"/>
  <c r="M64" i="1"/>
  <c r="M236" i="1"/>
  <c r="M60" i="1"/>
  <c r="M177" i="1"/>
  <c r="M172" i="1" l="1"/>
  <c r="M191" i="1"/>
  <c r="M248" i="1"/>
  <c r="L161" i="1"/>
  <c r="M62" i="1"/>
  <c r="L155" i="1"/>
  <c r="M182" i="1"/>
  <c r="M188" i="1"/>
  <c r="M250" i="1"/>
  <c r="L162" i="1"/>
  <c r="M187" i="1"/>
  <c r="M217" i="1"/>
  <c r="M189" i="1"/>
  <c r="M251" i="1"/>
  <c r="M207" i="1"/>
  <c r="M225" i="1"/>
  <c r="L163" i="1"/>
  <c r="M55" i="1"/>
  <c r="M257" i="1"/>
  <c r="M176" i="1"/>
  <c r="M57" i="1"/>
  <c r="M235" i="1"/>
  <c r="M224" i="1"/>
  <c r="M256" i="1"/>
  <c r="M249" i="1"/>
  <c r="M218" i="1"/>
  <c r="M184" i="1"/>
  <c r="L156" i="1"/>
  <c r="M174" i="1"/>
  <c r="M192" i="1"/>
  <c r="L160" i="1"/>
</calcChain>
</file>

<file path=xl/sharedStrings.xml><?xml version="1.0" encoding="utf-8"?>
<sst xmlns="http://schemas.openxmlformats.org/spreadsheetml/2006/main" count="487" uniqueCount="45">
  <si>
    <r>
      <t xml:space="preserve">Instrumentos Financieros Custodiados en el Depósito Central de Valores </t>
    </r>
    <r>
      <rPr>
        <b/>
        <sz val="18"/>
        <color rgb="FFFF0000"/>
        <rFont val="Arial Narrow"/>
        <family val="2"/>
      </rPr>
      <t>OCTUBRE 2013</t>
    </r>
  </si>
  <si>
    <t>Fuente: Estadísticas preparadas en base a información proporcionada por el Depósito Central de Valores S.A. (DCV)</t>
  </si>
  <si>
    <t>INFORMACIÓN EN MILLONES DE UNIDADES DE FOMENTO</t>
  </si>
  <si>
    <t xml:space="preserve">Valores custodiados en el DCV </t>
  </si>
  <si>
    <t>Año</t>
  </si>
  <si>
    <t>Mes</t>
  </si>
  <si>
    <t>Físico</t>
  </si>
  <si>
    <t>Desmaterializado</t>
  </si>
  <si>
    <t>Total</t>
  </si>
  <si>
    <t>Enero</t>
  </si>
  <si>
    <t>ene</t>
  </si>
  <si>
    <t>Febrero</t>
  </si>
  <si>
    <t>feb</t>
  </si>
  <si>
    <t>Marzo</t>
  </si>
  <si>
    <t>mar</t>
  </si>
  <si>
    <t>Abril</t>
  </si>
  <si>
    <t>abr</t>
  </si>
  <si>
    <t>Mayo</t>
  </si>
  <si>
    <t>may</t>
  </si>
  <si>
    <t>Junio</t>
  </si>
  <si>
    <t>jun</t>
  </si>
  <si>
    <t>Julio</t>
  </si>
  <si>
    <t>jul</t>
  </si>
  <si>
    <t>Agosto</t>
  </si>
  <si>
    <t>ago</t>
  </si>
  <si>
    <t>Septiembre</t>
  </si>
  <si>
    <t>sep</t>
  </si>
  <si>
    <t>Octubre</t>
  </si>
  <si>
    <t>oct</t>
  </si>
  <si>
    <t>Noviembre</t>
  </si>
  <si>
    <t>nov</t>
  </si>
  <si>
    <t>Diciembre</t>
  </si>
  <si>
    <t>dic</t>
  </si>
  <si>
    <t>Composición de los valores custodiados en el DCV por tipo de instrumento</t>
  </si>
  <si>
    <t>IIF</t>
  </si>
  <si>
    <t>IRF</t>
  </si>
  <si>
    <t>IRV</t>
  </si>
  <si>
    <r>
      <t xml:space="preserve">IIF: </t>
    </r>
    <r>
      <rPr>
        <sz val="10"/>
        <rFont val="Arial Narrow"/>
        <family val="2"/>
      </rPr>
      <t>Instrumentos de Intermediación Financiera.</t>
    </r>
  </si>
  <si>
    <r>
      <t xml:space="preserve">IRF: </t>
    </r>
    <r>
      <rPr>
        <sz val="10"/>
        <rFont val="Arial Narrow"/>
        <family val="2"/>
      </rPr>
      <t>Intrumentos de Renta Fija.</t>
    </r>
  </si>
  <si>
    <r>
      <t xml:space="preserve">IRV: </t>
    </r>
    <r>
      <rPr>
        <sz val="10"/>
        <rFont val="Arial Narrow"/>
        <family val="2"/>
      </rPr>
      <t>Instrumentos de Renta Variable</t>
    </r>
  </si>
  <si>
    <t>Composición de los valores físicos custodiados en el DCV por tipo de instrumento</t>
  </si>
  <si>
    <t>Composición de los valores desmaterializados custodiados en el DCV por tipo de instrumento</t>
  </si>
  <si>
    <t>INFORMACIÓN EN MILLONES DE DÓLARES</t>
  </si>
  <si>
    <t>(*) Los valores en unidades de fomento son convertidos a dólares, utilizando el valor de la UF y del dólar al último día del mes correspondiente.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</si>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</sst>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-;\-* #,##0.00_-;_-* &quot;-&quot;??_-;_-@_-"/>
    <numFmt numFmtId="165" formatCode="_-* #,##0\ _p_t_a_-;\-* #,##0\ _p_t_a_-;_-* &quot;-&quot;??\ _p_t_a_-;_-@_-"/>
    <numFmt numFmtId="166" formatCode="mmmm"/>
    <numFmt numFmtId="167" formatCode="_-* #,##0.00\ _p_t_a_-;\-* #,##0.00\ _p_t_a_-;_-* &quot;-&quot;??\ _p_t_a_-;_-@_-"/>
    <numFmt numFmtId="168" formatCode="_-* #,##0.00\ [$€]_-;\-* #,##0.00\ [$€]_-;_-* &quot;-&quot;??\ [$€]_-;_-@_-"/>
    <numFmt numFmtId="169" formatCode="_-[$€-2]\ * #,##0.00_-;\-[$€-2]\ * #,##0.00_-;_-[$€-2]\ * &quot;-&quot;??_-"/>
  </numFmts>
  <fonts count="1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 Narrow"/>
      <family val="2"/>
    </font>
    <font>
      <sz val="10"/>
      <color indexed="9"/>
      <name val="Arial Narrow"/>
      <family val="2"/>
    </font>
    <font>
      <b/>
      <sz val="18"/>
      <name val="Arial Narrow"/>
      <family val="2"/>
    </font>
    <font>
      <b/>
      <sz val="18"/>
      <color rgb="FFFF0000"/>
      <name val="Arial Narrow"/>
      <family val="2"/>
    </font>
    <font>
      <sz val="18"/>
      <name val="Arial Narrow"/>
      <family val="2"/>
    </font>
    <font>
      <b/>
      <sz val="10"/>
      <name val="Arial Narrow"/>
      <family val="2"/>
    </font>
    <font>
      <b/>
      <sz val="10"/>
      <color indexed="9"/>
      <name val="Arial Narrow"/>
      <family val="2"/>
    </font>
    <font>
      <b/>
      <sz val="12"/>
      <name val="Arial Narrow"/>
      <family val="2"/>
    </font>
    <font>
      <sz val="8"/>
      <name val="Arial Narrow"/>
      <family val="2"/>
    </font>
    <font>
      <sz val="10"/>
      <name val="Courier New"/>
      <family val="3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9">
    <xf numFmtId="0" fontId="0" fillId="0" borderId="0"/>
    <xf numFmtId="167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9" fontId="12" fillId="0" borderId="0" applyFont="0" applyFill="0" applyBorder="0" applyAlignment="0" applyProtection="0"/>
    <xf numFmtId="168" fontId="2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2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3" borderId="25" applyNumberFormat="0" applyFont="0" applyAlignment="0" applyProtection="0"/>
    <xf numFmtId="0" fontId="2" fillId="3" borderId="25" applyNumberFormat="0" applyFont="0" applyAlignment="0" applyProtection="0"/>
    <xf numFmtId="9" fontId="2" fillId="0" borderId="0" applyFont="0" applyFill="0" applyBorder="0" applyAlignment="0" applyProtection="0"/>
  </cellStyleXfs>
  <cellXfs count="54">
    <xf numFmtId="0" fontId="0" fillId="0" borderId="0" xfId="0"/>
    <xf numFmtId="0" fontId="3" fillId="0" borderId="0" xfId="0" applyFont="1"/>
    <xf numFmtId="0" fontId="4" fillId="0" borderId="0" xfId="0" applyFont="1"/>
    <xf numFmtId="0" fontId="8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165" fontId="9" fillId="0" borderId="0" xfId="0" applyNumberFormat="1" applyFont="1"/>
    <xf numFmtId="0" fontId="10" fillId="0" borderId="0" xfId="0" applyFont="1"/>
    <xf numFmtId="0" fontId="4" fillId="0" borderId="0" xfId="0" applyFont="1" applyFill="1"/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4" fillId="0" borderId="0" xfId="0" applyFont="1" applyFill="1" applyBorder="1"/>
    <xf numFmtId="166" fontId="3" fillId="0" borderId="8" xfId="0" applyNumberFormat="1" applyFont="1" applyBorder="1"/>
    <xf numFmtId="165" fontId="3" fillId="0" borderId="9" xfId="1" applyNumberFormat="1" applyFont="1" applyBorder="1"/>
    <xf numFmtId="165" fontId="3" fillId="0" borderId="10" xfId="0" applyNumberFormat="1" applyFont="1" applyBorder="1"/>
    <xf numFmtId="17" fontId="4" fillId="0" borderId="0" xfId="0" applyNumberFormat="1" applyFont="1" applyFill="1" applyBorder="1"/>
    <xf numFmtId="0" fontId="3" fillId="0" borderId="0" xfId="0" applyFont="1" applyBorder="1"/>
    <xf numFmtId="165" fontId="3" fillId="0" borderId="12" xfId="1" applyNumberFormat="1" applyFont="1" applyBorder="1"/>
    <xf numFmtId="165" fontId="3" fillId="0" borderId="13" xfId="0" applyNumberFormat="1" applyFont="1" applyBorder="1"/>
    <xf numFmtId="166" fontId="4" fillId="0" borderId="0" xfId="0" applyNumberFormat="1" applyFont="1" applyFill="1" applyBorder="1"/>
    <xf numFmtId="0" fontId="3" fillId="0" borderId="15" xfId="0" applyFont="1" applyBorder="1"/>
    <xf numFmtId="165" fontId="3" fillId="0" borderId="16" xfId="1" applyNumberFormat="1" applyFont="1" applyBorder="1"/>
    <xf numFmtId="165" fontId="3" fillId="0" borderId="17" xfId="0" applyNumberFormat="1" applyFont="1" applyBorder="1"/>
    <xf numFmtId="0" fontId="3" fillId="0" borderId="8" xfId="0" applyFont="1" applyBorder="1"/>
    <xf numFmtId="17" fontId="3" fillId="0" borderId="0" xfId="0" applyNumberFormat="1" applyFont="1" applyBorder="1" applyAlignment="1">
      <alignment horizontal="center"/>
    </xf>
    <xf numFmtId="165" fontId="3" fillId="0" borderId="0" xfId="1" applyNumberFormat="1" applyFont="1" applyBorder="1"/>
    <xf numFmtId="0" fontId="8" fillId="2" borderId="18" xfId="0" applyFont="1" applyFill="1" applyBorder="1" applyAlignment="1">
      <alignment horizontal="center" vertical="center" wrapText="1"/>
    </xf>
    <xf numFmtId="0" fontId="3" fillId="0" borderId="19" xfId="0" applyFont="1" applyBorder="1"/>
    <xf numFmtId="165" fontId="3" fillId="0" borderId="20" xfId="0" applyNumberFormat="1" applyFont="1" applyBorder="1" applyAlignment="1">
      <alignment horizontal="center"/>
    </xf>
    <xf numFmtId="0" fontId="3" fillId="0" borderId="21" xfId="0" applyFont="1" applyBorder="1"/>
    <xf numFmtId="165" fontId="3" fillId="0" borderId="22" xfId="0" applyNumberFormat="1" applyFont="1" applyBorder="1" applyAlignment="1">
      <alignment horizontal="center"/>
    </xf>
    <xf numFmtId="0" fontId="3" fillId="0" borderId="23" xfId="0" applyFont="1" applyBorder="1"/>
    <xf numFmtId="165" fontId="3" fillId="0" borderId="24" xfId="0" applyNumberFormat="1" applyFont="1" applyBorder="1" applyAlignment="1">
      <alignment horizontal="center"/>
    </xf>
    <xf numFmtId="0" fontId="8" fillId="0" borderId="0" xfId="0" applyFont="1" applyBorder="1" applyAlignment="1">
      <alignment horizontal="center" vertical="center" textRotation="90" wrapText="1"/>
    </xf>
    <xf numFmtId="165" fontId="3" fillId="0" borderId="0" xfId="0" applyNumberFormat="1" applyFont="1" applyBorder="1" applyAlignment="1">
      <alignment horizontal="center"/>
    </xf>
    <xf numFmtId="165" fontId="4" fillId="0" borderId="0" xfId="1" applyNumberFormat="1" applyFont="1" applyBorder="1"/>
    <xf numFmtId="0" fontId="8" fillId="0" borderId="7" xfId="0" applyFont="1" applyBorder="1" applyAlignment="1">
      <alignment horizontal="center" vertical="center" textRotation="90" wrapText="1"/>
    </xf>
    <xf numFmtId="0" fontId="8" fillId="0" borderId="11" xfId="0" applyFont="1" applyBorder="1" applyAlignment="1">
      <alignment horizontal="center" vertical="center" textRotation="90" wrapText="1"/>
    </xf>
    <xf numFmtId="0" fontId="8" fillId="0" borderId="14" xfId="0" applyFont="1" applyBorder="1" applyAlignment="1">
      <alignment horizontal="center" vertical="center" textRotation="90" wrapText="1"/>
    </xf>
    <xf numFmtId="0" fontId="9" fillId="0" borderId="0" xfId="0" applyFont="1" applyFill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7" fillId="0" borderId="2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11" fillId="0" borderId="8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11" fillId="0" borderId="0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3" fillId="0" borderId="0" xfId="0" applyFont="1" applyAlignment="1">
      <alignment wrapText="1"/>
    </xf>
  </cellXfs>
  <cellStyles count="39">
    <cellStyle name="Euro" xfId="2"/>
    <cellStyle name="Euro 2" xfId="3"/>
    <cellStyle name="Euro 2 2" xfId="4"/>
    <cellStyle name="Euro 3" xfId="5"/>
    <cellStyle name="Euro 4" xfId="6"/>
    <cellStyle name="Millares" xfId="1" builtinId="3"/>
    <cellStyle name="Millares 2" xfId="7"/>
    <cellStyle name="Millares 2 2" xfId="8"/>
    <cellStyle name="Millares 2 2 2" xfId="9"/>
    <cellStyle name="Millares 2 2 3" xfId="10"/>
    <cellStyle name="Millares 2 3" xfId="11"/>
    <cellStyle name="Millares 2 3 2" xfId="12"/>
    <cellStyle name="Millares 2 4" xfId="13"/>
    <cellStyle name="Millares 3" xfId="14"/>
    <cellStyle name="Normal" xfId="0" builtinId="0"/>
    <cellStyle name="Normal 2" xfId="15"/>
    <cellStyle name="Normal 2 2" xfId="16"/>
    <cellStyle name="Normal 2 3" xfId="17"/>
    <cellStyle name="Normal 2 3 2" xfId="18"/>
    <cellStyle name="Normal 2 4" xfId="19"/>
    <cellStyle name="Normal 2 4 2" xfId="20"/>
    <cellStyle name="Normal 2 5" xfId="21"/>
    <cellStyle name="Normal 3" xfId="22"/>
    <cellStyle name="Normal 3 2" xfId="23"/>
    <cellStyle name="Normal 3 3" xfId="24"/>
    <cellStyle name="Normal 3 4" xfId="25"/>
    <cellStyle name="Normal 4" xfId="26"/>
    <cellStyle name="Normal 4 2" xfId="27"/>
    <cellStyle name="Normal 4 3" xfId="28"/>
    <cellStyle name="Normal 5" xfId="29"/>
    <cellStyle name="Normal 6" xfId="30"/>
    <cellStyle name="Normal 7" xfId="31"/>
    <cellStyle name="Normal 7 2" xfId="32"/>
    <cellStyle name="Normal 8" xfId="33"/>
    <cellStyle name="Normal 8 2" xfId="34"/>
    <cellStyle name="Normal 9" xfId="35"/>
    <cellStyle name="Notas 2" xfId="36"/>
    <cellStyle name="Notas 3" xfId="37"/>
    <cellStyle name="Porcentaje 2" xfId="3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es-ES"/>
              <a:t>Valores Custodiados DCV (MMUF)</a:t>
            </a:r>
          </a:p>
        </c:rich>
      </c:tx>
      <c:layout>
        <c:manualLayout>
          <c:xMode val="edge"/>
          <c:yMode val="edge"/>
          <c:x val="0.26797431366830776"/>
          <c:y val="3.05164319248826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79463746481763"/>
          <c:y val="0.16431962551263918"/>
          <c:w val="0.82197363173308113"/>
          <c:h val="0.59624549828871931"/>
        </c:manualLayout>
      </c:layout>
      <c:lineChart>
        <c:grouping val="standard"/>
        <c:varyColors val="0"/>
        <c:ser>
          <c:idx val="0"/>
          <c:order val="0"/>
          <c:tx>
            <c:strRef>
              <c:f>'Octubre 2013'!$J$10</c:f>
              <c:strCache>
                <c:ptCount val="1"/>
                <c:pt idx="0">
                  <c:v>Físico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multiLvlStrRef>
              <c:f>'Octubre 2013'!$M$11:$N$34</c:f>
              <c:multiLvlStrCache>
                <c:ptCount val="24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</c:lvl>
                <c:lvl>
                  <c:pt idx="0">
                    <c:v>2012</c:v>
                  </c:pt>
                  <c:pt idx="12">
                    <c:v>2013</c:v>
                  </c:pt>
                </c:lvl>
              </c:multiLvlStrCache>
            </c:multiLvlStrRef>
          </c:cat>
          <c:val>
            <c:numRef>
              <c:f>'Octubre 2013'!$J$11:$J$32</c:f>
              <c:numCache>
                <c:formatCode>_-* #,##0\ _p_t_a_-;\-* #,##0\ _p_t_a_-;_-* "-"??\ _p_t_a_-;_-@_-</c:formatCode>
                <c:ptCount val="22"/>
                <c:pt idx="0">
                  <c:v>410.72883380460013</c:v>
                </c:pt>
                <c:pt idx="1">
                  <c:v>408.44690482469906</c:v>
                </c:pt>
                <c:pt idx="2">
                  <c:v>406.62909234430111</c:v>
                </c:pt>
                <c:pt idx="3">
                  <c:v>404.05930084899859</c:v>
                </c:pt>
                <c:pt idx="4">
                  <c:v>398.06251199139973</c:v>
                </c:pt>
                <c:pt idx="5">
                  <c:v>394.35676417129946</c:v>
                </c:pt>
                <c:pt idx="6">
                  <c:v>388.20512802710118</c:v>
                </c:pt>
                <c:pt idx="7">
                  <c:v>387.02631470410103</c:v>
                </c:pt>
                <c:pt idx="8">
                  <c:v>383.91807379829936</c:v>
                </c:pt>
                <c:pt idx="9">
                  <c:v>380.22808295790009</c:v>
                </c:pt>
                <c:pt idx="10">
                  <c:v>378.28490742940039</c:v>
                </c:pt>
                <c:pt idx="11">
                  <c:v>374.41374533130033</c:v>
                </c:pt>
                <c:pt idx="12">
                  <c:v>369.96811478499899</c:v>
                </c:pt>
                <c:pt idx="13">
                  <c:v>368.22152007059998</c:v>
                </c:pt>
                <c:pt idx="14">
                  <c:v>365.2432100525001</c:v>
                </c:pt>
                <c:pt idx="15">
                  <c:v>364.12611960600009</c:v>
                </c:pt>
                <c:pt idx="16">
                  <c:v>362.85012864699803</c:v>
                </c:pt>
                <c:pt idx="17">
                  <c:v>362.15292131619992</c:v>
                </c:pt>
                <c:pt idx="18">
                  <c:v>357.44472052589913</c:v>
                </c:pt>
                <c:pt idx="19">
                  <c:v>354.49712758329878</c:v>
                </c:pt>
                <c:pt idx="20">
                  <c:v>349.04506537319901</c:v>
                </c:pt>
                <c:pt idx="21">
                  <c:v>346.63510290309932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'Octubre 2013'!$K$10</c:f>
              <c:strCache>
                <c:ptCount val="1"/>
                <c:pt idx="0">
                  <c:v>Desmaterializado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cat>
            <c:multiLvlStrRef>
              <c:f>'Octubre 2013'!$M$11:$N$34</c:f>
              <c:multiLvlStrCache>
                <c:ptCount val="24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</c:lvl>
                <c:lvl>
                  <c:pt idx="0">
                    <c:v>2012</c:v>
                  </c:pt>
                  <c:pt idx="12">
                    <c:v>2013</c:v>
                  </c:pt>
                </c:lvl>
              </c:multiLvlStrCache>
            </c:multiLvlStrRef>
          </c:cat>
          <c:val>
            <c:numRef>
              <c:f>'Octubre 2013'!$K$11:$K$32</c:f>
              <c:numCache>
                <c:formatCode>_-* #,##0\ _p_t_a_-;\-* #,##0\ _p_t_a_-;_-* "-"??\ _p_t_a_-;_-@_-</c:formatCode>
                <c:ptCount val="22"/>
                <c:pt idx="0">
                  <c:v>5833.4622827450103</c:v>
                </c:pt>
                <c:pt idx="1">
                  <c:v>5962.6074718409163</c:v>
                </c:pt>
                <c:pt idx="2">
                  <c:v>6009.4439511112732</c:v>
                </c:pt>
                <c:pt idx="3">
                  <c:v>6023.4954471950587</c:v>
                </c:pt>
                <c:pt idx="4">
                  <c:v>6107.5195068062094</c:v>
                </c:pt>
                <c:pt idx="5">
                  <c:v>6200.6133411472729</c:v>
                </c:pt>
                <c:pt idx="6">
                  <c:v>6115.7692223129743</c:v>
                </c:pt>
                <c:pt idx="7">
                  <c:v>6125.3642979686874</c:v>
                </c:pt>
                <c:pt idx="8">
                  <c:v>6114.7826089618266</c:v>
                </c:pt>
                <c:pt idx="9">
                  <c:v>6184.6469109376449</c:v>
                </c:pt>
                <c:pt idx="10">
                  <c:v>6081.945735092514</c:v>
                </c:pt>
                <c:pt idx="11">
                  <c:v>6022.8348810812095</c:v>
                </c:pt>
                <c:pt idx="12">
                  <c:v>6339.303689549406</c:v>
                </c:pt>
                <c:pt idx="13">
                  <c:v>6302.7007485520844</c:v>
                </c:pt>
                <c:pt idx="14">
                  <c:v>6292.269917010527</c:v>
                </c:pt>
                <c:pt idx="15">
                  <c:v>6381.0501197114918</c:v>
                </c:pt>
                <c:pt idx="16">
                  <c:v>6358.3993993748363</c:v>
                </c:pt>
                <c:pt idx="17">
                  <c:v>6275.8951246889392</c:v>
                </c:pt>
                <c:pt idx="18">
                  <c:v>6253.6846914365633</c:v>
                </c:pt>
                <c:pt idx="19">
                  <c:v>6198.340546207598</c:v>
                </c:pt>
                <c:pt idx="20">
                  <c:v>6298.5204021488098</c:v>
                </c:pt>
                <c:pt idx="21">
                  <c:v>6288.3510022910732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'Octubre 2013'!$L$10</c:f>
              <c:strCache>
                <c:ptCount val="1"/>
                <c:pt idx="0">
                  <c:v>Total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multiLvlStrRef>
              <c:f>'Octubre 2013'!$M$11:$N$34</c:f>
              <c:multiLvlStrCache>
                <c:ptCount val="24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</c:lvl>
                <c:lvl>
                  <c:pt idx="0">
                    <c:v>2012</c:v>
                  </c:pt>
                  <c:pt idx="12">
                    <c:v>2013</c:v>
                  </c:pt>
                </c:lvl>
              </c:multiLvlStrCache>
            </c:multiLvlStrRef>
          </c:cat>
          <c:val>
            <c:numRef>
              <c:f>'Octubre 2013'!$L$11:$L$32</c:f>
              <c:numCache>
                <c:formatCode>_-* #,##0\ _p_t_a_-;\-* #,##0\ _p_t_a_-;_-* "-"??\ _p_t_a_-;_-@_-</c:formatCode>
                <c:ptCount val="22"/>
                <c:pt idx="0">
                  <c:v>6244.1911165496103</c:v>
                </c:pt>
                <c:pt idx="1">
                  <c:v>6371.0543766656156</c:v>
                </c:pt>
                <c:pt idx="2">
                  <c:v>6416.0730434555744</c:v>
                </c:pt>
                <c:pt idx="3">
                  <c:v>6427.5547480440573</c:v>
                </c:pt>
                <c:pt idx="4">
                  <c:v>6505.5820187976087</c:v>
                </c:pt>
                <c:pt idx="5">
                  <c:v>6594.9701053185727</c:v>
                </c:pt>
                <c:pt idx="6">
                  <c:v>6503.974350340075</c:v>
                </c:pt>
                <c:pt idx="7">
                  <c:v>6512.3906126727888</c:v>
                </c:pt>
                <c:pt idx="8">
                  <c:v>6498.7006827601263</c:v>
                </c:pt>
                <c:pt idx="9">
                  <c:v>6564.8749938955452</c:v>
                </c:pt>
                <c:pt idx="10">
                  <c:v>6460.230642521914</c:v>
                </c:pt>
                <c:pt idx="11">
                  <c:v>6397.24862641251</c:v>
                </c:pt>
                <c:pt idx="12">
                  <c:v>6709.2718043344048</c:v>
                </c:pt>
                <c:pt idx="13">
                  <c:v>6670.922268622684</c:v>
                </c:pt>
                <c:pt idx="14">
                  <c:v>6657.5131270630272</c:v>
                </c:pt>
                <c:pt idx="15">
                  <c:v>6745.1762393174922</c:v>
                </c:pt>
                <c:pt idx="16">
                  <c:v>6721.2495280218345</c:v>
                </c:pt>
                <c:pt idx="17">
                  <c:v>6638.0480460051394</c:v>
                </c:pt>
                <c:pt idx="18">
                  <c:v>6611.1294119624627</c:v>
                </c:pt>
                <c:pt idx="19">
                  <c:v>6552.8376737908966</c:v>
                </c:pt>
                <c:pt idx="20">
                  <c:v>6647.5654675220085</c:v>
                </c:pt>
                <c:pt idx="21">
                  <c:v>6634.9861051941725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779520"/>
        <c:axId val="102781696"/>
      </c:lineChart>
      <c:catAx>
        <c:axId val="102779520"/>
        <c:scaling>
          <c:orientation val="minMax"/>
        </c:scaling>
        <c:delete val="0"/>
        <c:axPos val="b"/>
        <c:numFmt formatCode="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ES"/>
          </a:p>
        </c:txPr>
        <c:crossAx val="10278169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027816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* #,##0\ _p_t_a_-;\-* #,##0\ _p_t_a_-;_-* &quot;-&quot;??\ _p_t_a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ES"/>
          </a:p>
        </c:txPr>
        <c:crossAx val="102779520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3769131799701507"/>
          <c:y val="0.92488484714058627"/>
          <c:w val="0.62091640505721091"/>
          <c:h val="5.633827461708129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es-ES"/>
              <a:t>Valores Custodiados DCV (MMUU$)</a:t>
            </a:r>
          </a:p>
        </c:rich>
      </c:tx>
      <c:layout>
        <c:manualLayout>
          <c:xMode val="edge"/>
          <c:yMode val="edge"/>
          <c:x val="0.27530364372469635"/>
          <c:y val="3.01624129930394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623481781376519"/>
          <c:y val="0.16705336426914152"/>
          <c:w val="0.7834008097165992"/>
          <c:h val="0.59628770301624134"/>
        </c:manualLayout>
      </c:layout>
      <c:lineChart>
        <c:grouping val="standard"/>
        <c:varyColors val="0"/>
        <c:ser>
          <c:idx val="0"/>
          <c:order val="0"/>
          <c:tx>
            <c:strRef>
              <c:f>'Octubre 2013'!$J$140</c:f>
              <c:strCache>
                <c:ptCount val="1"/>
                <c:pt idx="0">
                  <c:v>Físico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multiLvlStrRef>
              <c:f>'Octubre 2013'!$M$141:$N$164</c:f>
              <c:multiLvlStrCache>
                <c:ptCount val="24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</c:lvl>
                <c:lvl>
                  <c:pt idx="0">
                    <c:v>2012</c:v>
                  </c:pt>
                  <c:pt idx="12">
                    <c:v>2013</c:v>
                  </c:pt>
                </c:lvl>
              </c:multiLvlStrCache>
            </c:multiLvlStrRef>
          </c:cat>
          <c:val>
            <c:numRef>
              <c:f>'Octubre 2013'!$J$141:$J$162</c:f>
              <c:numCache>
                <c:formatCode>_-* #,##0\ _p_t_a_-;\-* #,##0\ _p_t_a_-;_-* "-"??\ _p_t_a_-;_-@_-</c:formatCode>
                <c:ptCount val="22"/>
                <c:pt idx="0">
                  <c:v>18831.221627158364</c:v>
                </c:pt>
                <c:pt idx="1">
                  <c:v>19263.982718263178</c:v>
                </c:pt>
                <c:pt idx="2">
                  <c:v>18797.761198570555</c:v>
                </c:pt>
                <c:pt idx="3">
                  <c:v>18826.053412116456</c:v>
                </c:pt>
                <c:pt idx="4">
                  <c:v>17326.661031105185</c:v>
                </c:pt>
                <c:pt idx="5">
                  <c:v>17781.070602859669</c:v>
                </c:pt>
                <c:pt idx="6">
                  <c:v>18187.628539951864</c:v>
                </c:pt>
                <c:pt idx="7">
                  <c:v>18180.348581032529</c:v>
                </c:pt>
                <c:pt idx="8">
                  <c:v>18306.588431266377</c:v>
                </c:pt>
                <c:pt idx="9">
                  <c:v>17985.486926453988</c:v>
                </c:pt>
                <c:pt idx="10">
                  <c:v>17905.619485462619</c:v>
                </c:pt>
                <c:pt idx="11">
                  <c:v>17852.926698951815</c:v>
                </c:pt>
                <c:pt idx="12">
                  <c:v>17921.652883573541</c:v>
                </c:pt>
                <c:pt idx="13">
                  <c:v>17780.826754275196</c:v>
                </c:pt>
                <c:pt idx="14">
                  <c:v>17695.667146389944</c:v>
                </c:pt>
                <c:pt idx="15">
                  <c:v>17723.070731119718</c:v>
                </c:pt>
                <c:pt idx="16">
                  <c:v>16615.650689721009</c:v>
                </c:pt>
                <c:pt idx="17">
                  <c:v>16318.639483348612</c:v>
                </c:pt>
                <c:pt idx="18">
                  <c:v>15915.791038667741</c:v>
                </c:pt>
                <c:pt idx="19">
                  <c:v>16022.200569358147</c:v>
                </c:pt>
                <c:pt idx="20">
                  <c:v>15985.34326831515</c:v>
                </c:pt>
                <c:pt idx="21">
                  <c:v>15832.799366371077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'Octubre 2013'!$K$140</c:f>
              <c:strCache>
                <c:ptCount val="1"/>
                <c:pt idx="0">
                  <c:v>Desmaterializado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cat>
            <c:multiLvlStrRef>
              <c:f>'Octubre 2013'!$M$141:$N$164</c:f>
              <c:multiLvlStrCache>
                <c:ptCount val="24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</c:lvl>
                <c:lvl>
                  <c:pt idx="0">
                    <c:v>2012</c:v>
                  </c:pt>
                  <c:pt idx="12">
                    <c:v>2013</c:v>
                  </c:pt>
                </c:lvl>
              </c:multiLvlStrCache>
            </c:multiLvlStrRef>
          </c:cat>
          <c:val>
            <c:numRef>
              <c:f>'Octubre 2013'!$K$141:$K$162</c:f>
              <c:numCache>
                <c:formatCode>_-* #,##0\ _p_t_a_-;\-* #,##0\ _p_t_a_-;_-* "-"??\ _p_t_a_-;_-@_-</c:formatCode>
                <c:ptCount val="22"/>
                <c:pt idx="0">
                  <c:v>267454.36906019843</c:v>
                </c:pt>
                <c:pt idx="1">
                  <c:v>281220.31514139759</c:v>
                </c:pt>
                <c:pt idx="2">
                  <c:v>277806.22305679752</c:v>
                </c:pt>
                <c:pt idx="3">
                  <c:v>280648.52554628556</c:v>
                </c:pt>
                <c:pt idx="4">
                  <c:v>265844.97923677939</c:v>
                </c:pt>
                <c:pt idx="5">
                  <c:v>279578.17290559178</c:v>
                </c:pt>
                <c:pt idx="6">
                  <c:v>286527.22702759726</c:v>
                </c:pt>
                <c:pt idx="7">
                  <c:v>287735.62388909661</c:v>
                </c:pt>
                <c:pt idx="8">
                  <c:v>291574.72963291698</c:v>
                </c:pt>
                <c:pt idx="9">
                  <c:v>292545.16209345637</c:v>
                </c:pt>
                <c:pt idx="10">
                  <c:v>287880.91706810443</c:v>
                </c:pt>
                <c:pt idx="11">
                  <c:v>287182.91193259798</c:v>
                </c:pt>
                <c:pt idx="12">
                  <c:v>307082.68012146017</c:v>
                </c:pt>
                <c:pt idx="13">
                  <c:v>304347.31265179254</c:v>
                </c:pt>
                <c:pt idx="14">
                  <c:v>304854.1656138004</c:v>
                </c:pt>
                <c:pt idx="15">
                  <c:v>310584.15345989692</c:v>
                </c:pt>
                <c:pt idx="16">
                  <c:v>291164.13368706743</c:v>
                </c:pt>
                <c:pt idx="17">
                  <c:v>282792.33425176505</c:v>
                </c:pt>
                <c:pt idx="18">
                  <c:v>278455.1933629915</c:v>
                </c:pt>
                <c:pt idx="19">
                  <c:v>280146.29090383026</c:v>
                </c:pt>
                <c:pt idx="20">
                  <c:v>288455.61991596635</c:v>
                </c:pt>
                <c:pt idx="21">
                  <c:v>287224.80478967912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'Octubre 2013'!$L$140</c:f>
              <c:strCache>
                <c:ptCount val="1"/>
                <c:pt idx="0">
                  <c:v>Total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multiLvlStrRef>
              <c:f>'Octubre 2013'!$M$141:$N$164</c:f>
              <c:multiLvlStrCache>
                <c:ptCount val="24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</c:lvl>
                <c:lvl>
                  <c:pt idx="0">
                    <c:v>2012</c:v>
                  </c:pt>
                  <c:pt idx="12">
                    <c:v>2013</c:v>
                  </c:pt>
                </c:lvl>
              </c:multiLvlStrCache>
            </c:multiLvlStrRef>
          </c:cat>
          <c:val>
            <c:numRef>
              <c:f>'Octubre 2013'!$L$141:$L$162</c:f>
              <c:numCache>
                <c:formatCode>_-* #,##0\ _p_t_a_-;\-* #,##0\ _p_t_a_-;_-* "-"??\ _p_t_a_-;_-@_-</c:formatCode>
                <c:ptCount val="22"/>
                <c:pt idx="0">
                  <c:v>286285.59068735677</c:v>
                </c:pt>
                <c:pt idx="1">
                  <c:v>300484.29785966076</c:v>
                </c:pt>
                <c:pt idx="2">
                  <c:v>296603.98425536806</c:v>
                </c:pt>
                <c:pt idx="3">
                  <c:v>299474.57895840204</c:v>
                </c:pt>
                <c:pt idx="4">
                  <c:v>283171.64026788459</c:v>
                </c:pt>
                <c:pt idx="5">
                  <c:v>297359.24350845144</c:v>
                </c:pt>
                <c:pt idx="6">
                  <c:v>304714.85556754912</c:v>
                </c:pt>
                <c:pt idx="7">
                  <c:v>305915.97247012914</c:v>
                </c:pt>
                <c:pt idx="8">
                  <c:v>309881.31806418335</c:v>
                </c:pt>
                <c:pt idx="9">
                  <c:v>310530.64901991037</c:v>
                </c:pt>
                <c:pt idx="10">
                  <c:v>305786.53655356704</c:v>
                </c:pt>
                <c:pt idx="11">
                  <c:v>305035.83863154979</c:v>
                </c:pt>
                <c:pt idx="12">
                  <c:v>325004.33300503372</c:v>
                </c:pt>
                <c:pt idx="13">
                  <c:v>322128.13940606773</c:v>
                </c:pt>
                <c:pt idx="14">
                  <c:v>322549.83276019036</c:v>
                </c:pt>
                <c:pt idx="15">
                  <c:v>328307.22419101663</c:v>
                </c:pt>
                <c:pt idx="16">
                  <c:v>307779.78437678842</c:v>
                </c:pt>
                <c:pt idx="17">
                  <c:v>299110.97373511363</c:v>
                </c:pt>
                <c:pt idx="18">
                  <c:v>294370.98440165923</c:v>
                </c:pt>
                <c:pt idx="19">
                  <c:v>296168.49147318839</c:v>
                </c:pt>
                <c:pt idx="20">
                  <c:v>304440.96318428149</c:v>
                </c:pt>
                <c:pt idx="21">
                  <c:v>303057.60415605019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757760"/>
        <c:axId val="110764032"/>
      </c:lineChart>
      <c:catAx>
        <c:axId val="110757760"/>
        <c:scaling>
          <c:orientation val="minMax"/>
        </c:scaling>
        <c:delete val="0"/>
        <c:axPos val="b"/>
        <c:numFmt formatCode="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ES"/>
          </a:p>
        </c:txPr>
        <c:crossAx val="11076403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07640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* #,##0\ _p_t_a_-;\-* #,##0\ _p_t_a_-;_-* &quot;-&quot;??\ _p_t_a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ES"/>
          </a:p>
        </c:txPr>
        <c:crossAx val="110757760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8866396761133604"/>
          <c:y val="0.92575406032482599"/>
          <c:w val="0.57692307692307687"/>
          <c:h val="5.568445475638050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es-ES"/>
              <a:t>Valores Custodiados DCV (%)</a:t>
            </a:r>
          </a:p>
        </c:rich>
      </c:tx>
      <c:layout>
        <c:manualLayout>
          <c:xMode val="edge"/>
          <c:yMode val="edge"/>
          <c:x val="0.32906802554616688"/>
          <c:y val="3.2258064516129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45532936697449"/>
          <c:y val="0.17511520737327188"/>
          <c:w val="0.84826401131885154"/>
          <c:h val="0.587557603686635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'Octubre 2013'!$J$10</c:f>
              <c:strCache>
                <c:ptCount val="1"/>
                <c:pt idx="0">
                  <c:v>Físico</c:v>
                </c:pt>
              </c:strCache>
            </c:strRef>
          </c:tx>
          <c:spPr>
            <a:solidFill>
              <a:srgbClr val="000080"/>
            </a:solidFill>
            <a:ln w="25400">
              <a:noFill/>
            </a:ln>
          </c:spPr>
          <c:invertIfNegative val="0"/>
          <c:cat>
            <c:multiLvlStrRef>
              <c:f>'Octubre 2013'!$M$11:$N$34</c:f>
              <c:multiLvlStrCache>
                <c:ptCount val="24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</c:lvl>
                <c:lvl>
                  <c:pt idx="0">
                    <c:v>2012</c:v>
                  </c:pt>
                  <c:pt idx="12">
                    <c:v>2013</c:v>
                  </c:pt>
                </c:lvl>
              </c:multiLvlStrCache>
            </c:multiLvlStrRef>
          </c:cat>
          <c:val>
            <c:numRef>
              <c:f>'Octubre 2013'!$J$11:$J$32</c:f>
              <c:numCache>
                <c:formatCode>_-* #,##0\ _p_t_a_-;\-* #,##0\ _p_t_a_-;_-* "-"??\ _p_t_a_-;_-@_-</c:formatCode>
                <c:ptCount val="22"/>
                <c:pt idx="0">
                  <c:v>410.72883380460013</c:v>
                </c:pt>
                <c:pt idx="1">
                  <c:v>408.44690482469906</c:v>
                </c:pt>
                <c:pt idx="2">
                  <c:v>406.62909234430111</c:v>
                </c:pt>
                <c:pt idx="3">
                  <c:v>404.05930084899859</c:v>
                </c:pt>
                <c:pt idx="4">
                  <c:v>398.06251199139973</c:v>
                </c:pt>
                <c:pt idx="5">
                  <c:v>394.35676417129946</c:v>
                </c:pt>
                <c:pt idx="6">
                  <c:v>388.20512802710118</c:v>
                </c:pt>
                <c:pt idx="7">
                  <c:v>387.02631470410103</c:v>
                </c:pt>
                <c:pt idx="8">
                  <c:v>383.91807379829936</c:v>
                </c:pt>
                <c:pt idx="9">
                  <c:v>380.22808295790009</c:v>
                </c:pt>
                <c:pt idx="10">
                  <c:v>378.28490742940039</c:v>
                </c:pt>
                <c:pt idx="11">
                  <c:v>374.41374533130033</c:v>
                </c:pt>
                <c:pt idx="12">
                  <c:v>369.96811478499899</c:v>
                </c:pt>
                <c:pt idx="13">
                  <c:v>368.22152007059998</c:v>
                </c:pt>
                <c:pt idx="14">
                  <c:v>365.2432100525001</c:v>
                </c:pt>
                <c:pt idx="15">
                  <c:v>364.12611960600009</c:v>
                </c:pt>
                <c:pt idx="16">
                  <c:v>362.85012864699803</c:v>
                </c:pt>
                <c:pt idx="17">
                  <c:v>362.15292131619992</c:v>
                </c:pt>
                <c:pt idx="18">
                  <c:v>357.44472052589913</c:v>
                </c:pt>
                <c:pt idx="19">
                  <c:v>354.49712758329878</c:v>
                </c:pt>
                <c:pt idx="20">
                  <c:v>349.04506537319901</c:v>
                </c:pt>
                <c:pt idx="21">
                  <c:v>346.63510290309932</c:v>
                </c:pt>
              </c:numCache>
            </c:numRef>
          </c:val>
        </c:ser>
        <c:ser>
          <c:idx val="1"/>
          <c:order val="1"/>
          <c:tx>
            <c:strRef>
              <c:f>'Octubre 2013'!$K$10</c:f>
              <c:strCache>
                <c:ptCount val="1"/>
                <c:pt idx="0">
                  <c:v>Desmaterializado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cat>
            <c:multiLvlStrRef>
              <c:f>'Octubre 2013'!$M$11:$N$34</c:f>
              <c:multiLvlStrCache>
                <c:ptCount val="24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</c:lvl>
                <c:lvl>
                  <c:pt idx="0">
                    <c:v>2012</c:v>
                  </c:pt>
                  <c:pt idx="12">
                    <c:v>2013</c:v>
                  </c:pt>
                </c:lvl>
              </c:multiLvlStrCache>
            </c:multiLvlStrRef>
          </c:cat>
          <c:val>
            <c:numRef>
              <c:f>'Octubre 2013'!$K$11:$K$32</c:f>
              <c:numCache>
                <c:formatCode>_-* #,##0\ _p_t_a_-;\-* #,##0\ _p_t_a_-;_-* "-"??\ _p_t_a_-;_-@_-</c:formatCode>
                <c:ptCount val="22"/>
                <c:pt idx="0">
                  <c:v>5833.4622827450103</c:v>
                </c:pt>
                <c:pt idx="1">
                  <c:v>5962.6074718409163</c:v>
                </c:pt>
                <c:pt idx="2">
                  <c:v>6009.4439511112732</c:v>
                </c:pt>
                <c:pt idx="3">
                  <c:v>6023.4954471950587</c:v>
                </c:pt>
                <c:pt idx="4">
                  <c:v>6107.5195068062094</c:v>
                </c:pt>
                <c:pt idx="5">
                  <c:v>6200.6133411472729</c:v>
                </c:pt>
                <c:pt idx="6">
                  <c:v>6115.7692223129743</c:v>
                </c:pt>
                <c:pt idx="7">
                  <c:v>6125.3642979686874</c:v>
                </c:pt>
                <c:pt idx="8">
                  <c:v>6114.7826089618266</c:v>
                </c:pt>
                <c:pt idx="9">
                  <c:v>6184.6469109376449</c:v>
                </c:pt>
                <c:pt idx="10">
                  <c:v>6081.945735092514</c:v>
                </c:pt>
                <c:pt idx="11">
                  <c:v>6022.8348810812095</c:v>
                </c:pt>
                <c:pt idx="12">
                  <c:v>6339.303689549406</c:v>
                </c:pt>
                <c:pt idx="13">
                  <c:v>6302.7007485520844</c:v>
                </c:pt>
                <c:pt idx="14">
                  <c:v>6292.269917010527</c:v>
                </c:pt>
                <c:pt idx="15">
                  <c:v>6381.0501197114918</c:v>
                </c:pt>
                <c:pt idx="16">
                  <c:v>6358.3993993748363</c:v>
                </c:pt>
                <c:pt idx="17">
                  <c:v>6275.8951246889392</c:v>
                </c:pt>
                <c:pt idx="18">
                  <c:v>6253.6846914365633</c:v>
                </c:pt>
                <c:pt idx="19">
                  <c:v>6198.340546207598</c:v>
                </c:pt>
                <c:pt idx="20">
                  <c:v>6298.5204021488098</c:v>
                </c:pt>
                <c:pt idx="21">
                  <c:v>6288.3510022910732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0801280"/>
        <c:axId val="110802816"/>
      </c:barChart>
      <c:catAx>
        <c:axId val="110801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ES"/>
          </a:p>
        </c:txPr>
        <c:crossAx val="11080281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08028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ES"/>
          </a:p>
        </c:txPr>
        <c:crossAx val="11080128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875689396229493"/>
          <c:y val="0.92626728110599077"/>
          <c:w val="0.38208447892825098"/>
          <c:h val="5.529953917050689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es-ES"/>
              <a:t>Valores Custodiados DCV (%)</a:t>
            </a:r>
          </a:p>
        </c:rich>
      </c:tx>
      <c:layout>
        <c:manualLayout>
          <c:xMode val="edge"/>
          <c:yMode val="edge"/>
          <c:x val="0.34641674056954486"/>
          <c:y val="3.03738317757009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04105232196259"/>
          <c:y val="0.18457943925233644"/>
          <c:w val="0.86689492028760284"/>
          <c:h val="0.57476635514018692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'Octubre 2013'!$J$140</c:f>
              <c:strCache>
                <c:ptCount val="1"/>
                <c:pt idx="0">
                  <c:v>Físico</c:v>
                </c:pt>
              </c:strCache>
            </c:strRef>
          </c:tx>
          <c:spPr>
            <a:solidFill>
              <a:srgbClr val="000080"/>
            </a:solidFill>
            <a:ln w="25400">
              <a:noFill/>
            </a:ln>
          </c:spPr>
          <c:invertIfNegative val="0"/>
          <c:cat>
            <c:multiLvlStrRef>
              <c:f>'Octubre 2013'!$M$141:$N$164</c:f>
              <c:multiLvlStrCache>
                <c:ptCount val="24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</c:lvl>
                <c:lvl>
                  <c:pt idx="0">
                    <c:v>2012</c:v>
                  </c:pt>
                  <c:pt idx="12">
                    <c:v>2013</c:v>
                  </c:pt>
                </c:lvl>
              </c:multiLvlStrCache>
            </c:multiLvlStrRef>
          </c:cat>
          <c:val>
            <c:numRef>
              <c:f>'Octubre 2013'!$J$141:$J$162</c:f>
              <c:numCache>
                <c:formatCode>_-* #,##0\ _p_t_a_-;\-* #,##0\ _p_t_a_-;_-* "-"??\ _p_t_a_-;_-@_-</c:formatCode>
                <c:ptCount val="22"/>
                <c:pt idx="0">
                  <c:v>18831.221627158364</c:v>
                </c:pt>
                <c:pt idx="1">
                  <c:v>19263.982718263178</c:v>
                </c:pt>
                <c:pt idx="2">
                  <c:v>18797.761198570555</c:v>
                </c:pt>
                <c:pt idx="3">
                  <c:v>18826.053412116456</c:v>
                </c:pt>
                <c:pt idx="4">
                  <c:v>17326.661031105185</c:v>
                </c:pt>
                <c:pt idx="5">
                  <c:v>17781.070602859669</c:v>
                </c:pt>
                <c:pt idx="6">
                  <c:v>18187.628539951864</c:v>
                </c:pt>
                <c:pt idx="7">
                  <c:v>18180.348581032529</c:v>
                </c:pt>
                <c:pt idx="8">
                  <c:v>18306.588431266377</c:v>
                </c:pt>
                <c:pt idx="9">
                  <c:v>17985.486926453988</c:v>
                </c:pt>
                <c:pt idx="10">
                  <c:v>17905.619485462619</c:v>
                </c:pt>
                <c:pt idx="11">
                  <c:v>17852.926698951815</c:v>
                </c:pt>
                <c:pt idx="12">
                  <c:v>17921.652883573541</c:v>
                </c:pt>
                <c:pt idx="13">
                  <c:v>17780.826754275196</c:v>
                </c:pt>
                <c:pt idx="14">
                  <c:v>17695.667146389944</c:v>
                </c:pt>
                <c:pt idx="15">
                  <c:v>17723.070731119718</c:v>
                </c:pt>
                <c:pt idx="16">
                  <c:v>16615.650689721009</c:v>
                </c:pt>
                <c:pt idx="17">
                  <c:v>16318.639483348612</c:v>
                </c:pt>
                <c:pt idx="18">
                  <c:v>15915.791038667741</c:v>
                </c:pt>
                <c:pt idx="19">
                  <c:v>16022.200569358147</c:v>
                </c:pt>
                <c:pt idx="20">
                  <c:v>15985.34326831515</c:v>
                </c:pt>
                <c:pt idx="21">
                  <c:v>15832.799366371077</c:v>
                </c:pt>
              </c:numCache>
            </c:numRef>
          </c:val>
        </c:ser>
        <c:ser>
          <c:idx val="1"/>
          <c:order val="1"/>
          <c:tx>
            <c:strRef>
              <c:f>'Octubre 2013'!$K$140</c:f>
              <c:strCache>
                <c:ptCount val="1"/>
                <c:pt idx="0">
                  <c:v>Desmaterializado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cat>
            <c:multiLvlStrRef>
              <c:f>'Octubre 2013'!$M$141:$N$164</c:f>
              <c:multiLvlStrCache>
                <c:ptCount val="24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</c:lvl>
                <c:lvl>
                  <c:pt idx="0">
                    <c:v>2012</c:v>
                  </c:pt>
                  <c:pt idx="12">
                    <c:v>2013</c:v>
                  </c:pt>
                </c:lvl>
              </c:multiLvlStrCache>
            </c:multiLvlStrRef>
          </c:cat>
          <c:val>
            <c:numRef>
              <c:f>'Octubre 2013'!$K$141:$K$162</c:f>
              <c:numCache>
                <c:formatCode>_-* #,##0\ _p_t_a_-;\-* #,##0\ _p_t_a_-;_-* "-"??\ _p_t_a_-;_-@_-</c:formatCode>
                <c:ptCount val="22"/>
                <c:pt idx="0">
                  <c:v>267454.36906019843</c:v>
                </c:pt>
                <c:pt idx="1">
                  <c:v>281220.31514139759</c:v>
                </c:pt>
                <c:pt idx="2">
                  <c:v>277806.22305679752</c:v>
                </c:pt>
                <c:pt idx="3">
                  <c:v>280648.52554628556</c:v>
                </c:pt>
                <c:pt idx="4">
                  <c:v>265844.97923677939</c:v>
                </c:pt>
                <c:pt idx="5">
                  <c:v>279578.17290559178</c:v>
                </c:pt>
                <c:pt idx="6">
                  <c:v>286527.22702759726</c:v>
                </c:pt>
                <c:pt idx="7">
                  <c:v>287735.62388909661</c:v>
                </c:pt>
                <c:pt idx="8">
                  <c:v>291574.72963291698</c:v>
                </c:pt>
                <c:pt idx="9">
                  <c:v>292545.16209345637</c:v>
                </c:pt>
                <c:pt idx="10">
                  <c:v>287880.91706810443</c:v>
                </c:pt>
                <c:pt idx="11">
                  <c:v>287182.91193259798</c:v>
                </c:pt>
                <c:pt idx="12">
                  <c:v>307082.68012146017</c:v>
                </c:pt>
                <c:pt idx="13">
                  <c:v>304347.31265179254</c:v>
                </c:pt>
                <c:pt idx="14">
                  <c:v>304854.1656138004</c:v>
                </c:pt>
                <c:pt idx="15">
                  <c:v>310584.15345989692</c:v>
                </c:pt>
                <c:pt idx="16">
                  <c:v>291164.13368706743</c:v>
                </c:pt>
                <c:pt idx="17">
                  <c:v>282792.33425176505</c:v>
                </c:pt>
                <c:pt idx="18">
                  <c:v>278455.1933629915</c:v>
                </c:pt>
                <c:pt idx="19">
                  <c:v>280146.29090383026</c:v>
                </c:pt>
                <c:pt idx="20">
                  <c:v>288455.61991596635</c:v>
                </c:pt>
                <c:pt idx="21">
                  <c:v>287224.80478967912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1964544"/>
        <c:axId val="111966080"/>
      </c:barChart>
      <c:catAx>
        <c:axId val="111964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ES"/>
          </a:p>
        </c:txPr>
        <c:crossAx val="11196608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19660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ES"/>
          </a:p>
        </c:txPr>
        <c:crossAx val="11196454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8737237196886226"/>
          <c:y val="0.92523364485981308"/>
          <c:w val="0.35665564841937419"/>
          <c:h val="5.607476635514019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es-ES"/>
              <a:t>Valores Custodiados DCV por Tipo de Instrumento (MMUF)</a:t>
            </a:r>
          </a:p>
        </c:rich>
      </c:tx>
      <c:layout>
        <c:manualLayout>
          <c:xMode val="edge"/>
          <c:yMode val="edge"/>
          <c:x val="0.12269960120015672"/>
          <c:y val="3.01624129930394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359950872217841"/>
          <c:y val="0.13225058004640372"/>
          <c:w val="0.80572758045672865"/>
          <c:h val="0.63109048723897909"/>
        </c:manualLayout>
      </c:layout>
      <c:lineChart>
        <c:grouping val="standard"/>
        <c:varyColors val="0"/>
        <c:ser>
          <c:idx val="0"/>
          <c:order val="0"/>
          <c:tx>
            <c:strRef>
              <c:f>'Octubre 2013'!$J$40</c:f>
              <c:strCache>
                <c:ptCount val="1"/>
                <c:pt idx="0">
                  <c:v>IIF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multiLvlStrRef>
              <c:f>'Octubre 2013'!$N$41:$O$64</c:f>
              <c:multiLvlStrCache>
                <c:ptCount val="24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</c:lvl>
                <c:lvl>
                  <c:pt idx="0">
                    <c:v>2012</c:v>
                  </c:pt>
                  <c:pt idx="12">
                    <c:v>2013</c:v>
                  </c:pt>
                </c:lvl>
              </c:multiLvlStrCache>
            </c:multiLvlStrRef>
          </c:cat>
          <c:val>
            <c:numRef>
              <c:f>'Octubre 2013'!$J$41:$J$62</c:f>
              <c:numCache>
                <c:formatCode>_-* #,##0\ _p_t_a_-;\-* #,##0\ _p_t_a_-;_-* "-"??\ _p_t_a_-;_-@_-</c:formatCode>
                <c:ptCount val="22"/>
                <c:pt idx="0">
                  <c:v>1647.1974894325001</c:v>
                </c:pt>
                <c:pt idx="1">
                  <c:v>1647.3015713727</c:v>
                </c:pt>
                <c:pt idx="2">
                  <c:v>1614.8682105877999</c:v>
                </c:pt>
                <c:pt idx="3">
                  <c:v>1655.1405451809001</c:v>
                </c:pt>
                <c:pt idx="4">
                  <c:v>1685.4958061598002</c:v>
                </c:pt>
                <c:pt idx="5">
                  <c:v>1695.4912579794</c:v>
                </c:pt>
                <c:pt idx="6">
                  <c:v>1716.0291055732998</c:v>
                </c:pt>
                <c:pt idx="7">
                  <c:v>1738.1317844507003</c:v>
                </c:pt>
                <c:pt idx="8">
                  <c:v>1720.6358518557001</c:v>
                </c:pt>
                <c:pt idx="9">
                  <c:v>1721.3628555626001</c:v>
                </c:pt>
                <c:pt idx="10">
                  <c:v>1680.1482616536998</c:v>
                </c:pt>
                <c:pt idx="11">
                  <c:v>1521.057678876</c:v>
                </c:pt>
                <c:pt idx="12">
                  <c:v>1680.7407684688999</c:v>
                </c:pt>
                <c:pt idx="13">
                  <c:v>1658.52717361329</c:v>
                </c:pt>
                <c:pt idx="14">
                  <c:v>1630.4448811556899</c:v>
                </c:pt>
                <c:pt idx="15">
                  <c:v>1721.3941243901002</c:v>
                </c:pt>
                <c:pt idx="16">
                  <c:v>1713.7960425281901</c:v>
                </c:pt>
                <c:pt idx="17">
                  <c:v>1717.8906091383899</c:v>
                </c:pt>
                <c:pt idx="18">
                  <c:v>1710.5415835135002</c:v>
                </c:pt>
                <c:pt idx="19">
                  <c:v>1701.9924333841891</c:v>
                </c:pt>
                <c:pt idx="20">
                  <c:v>1661.3319407167901</c:v>
                </c:pt>
                <c:pt idx="21">
                  <c:v>1668.1173867779889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'Octubre 2013'!$K$40</c:f>
              <c:strCache>
                <c:ptCount val="1"/>
                <c:pt idx="0">
                  <c:v>IRF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cat>
            <c:multiLvlStrRef>
              <c:f>'Octubre 2013'!$N$41:$O$64</c:f>
              <c:multiLvlStrCache>
                <c:ptCount val="24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</c:lvl>
                <c:lvl>
                  <c:pt idx="0">
                    <c:v>2012</c:v>
                  </c:pt>
                  <c:pt idx="12">
                    <c:v>2013</c:v>
                  </c:pt>
                </c:lvl>
              </c:multiLvlStrCache>
            </c:multiLvlStrRef>
          </c:cat>
          <c:val>
            <c:numRef>
              <c:f>'Octubre 2013'!$K$41:$K$62</c:f>
              <c:numCache>
                <c:formatCode>_-* #,##0\ _p_t_a_-;\-* #,##0\ _p_t_a_-;_-* "-"??\ _p_t_a_-;_-@_-</c:formatCode>
                <c:ptCount val="22"/>
                <c:pt idx="0">
                  <c:v>2846.8230891485387</c:v>
                </c:pt>
                <c:pt idx="1">
                  <c:v>2860.9174939276227</c:v>
                </c:pt>
                <c:pt idx="2">
                  <c:v>2890.5335744579529</c:v>
                </c:pt>
                <c:pt idx="3">
                  <c:v>2898.566833319504</c:v>
                </c:pt>
                <c:pt idx="4">
                  <c:v>2925.4574617791432</c:v>
                </c:pt>
                <c:pt idx="5">
                  <c:v>2941.9438578099339</c:v>
                </c:pt>
                <c:pt idx="6">
                  <c:v>2951.5217083801081</c:v>
                </c:pt>
                <c:pt idx="7">
                  <c:v>2960.4797224744621</c:v>
                </c:pt>
                <c:pt idx="8">
                  <c:v>2943.7887716682822</c:v>
                </c:pt>
                <c:pt idx="9">
                  <c:v>2976.8472424563347</c:v>
                </c:pt>
                <c:pt idx="10">
                  <c:v>2969.6292377871528</c:v>
                </c:pt>
                <c:pt idx="11">
                  <c:v>2985.0635369974079</c:v>
                </c:pt>
                <c:pt idx="12">
                  <c:v>2988.3217067458568</c:v>
                </c:pt>
                <c:pt idx="13">
                  <c:v>2973.3428951802966</c:v>
                </c:pt>
                <c:pt idx="14">
                  <c:v>2958.263988144708</c:v>
                </c:pt>
                <c:pt idx="15">
                  <c:v>3005.9899025880086</c:v>
                </c:pt>
                <c:pt idx="16">
                  <c:v>3025.8010545083625</c:v>
                </c:pt>
                <c:pt idx="17">
                  <c:v>3073.5784444336396</c:v>
                </c:pt>
                <c:pt idx="18">
                  <c:v>3066.2784521596018</c:v>
                </c:pt>
                <c:pt idx="19">
                  <c:v>3092.1758487208604</c:v>
                </c:pt>
                <c:pt idx="20">
                  <c:v>3111.8128187614784</c:v>
                </c:pt>
                <c:pt idx="21">
                  <c:v>3106.9070035530776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'Octubre 2013'!$L$40</c:f>
              <c:strCache>
                <c:ptCount val="1"/>
                <c:pt idx="0">
                  <c:v>IRV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multiLvlStrRef>
              <c:f>'Octubre 2013'!$N$41:$O$64</c:f>
              <c:multiLvlStrCache>
                <c:ptCount val="24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</c:lvl>
                <c:lvl>
                  <c:pt idx="0">
                    <c:v>2012</c:v>
                  </c:pt>
                  <c:pt idx="12">
                    <c:v>2013</c:v>
                  </c:pt>
                </c:lvl>
              </c:multiLvlStrCache>
            </c:multiLvlStrRef>
          </c:cat>
          <c:val>
            <c:numRef>
              <c:f>'Octubre 2013'!$L$41:$L$62</c:f>
              <c:numCache>
                <c:formatCode>_-* #,##0\ _p_t_a_-;\-* #,##0\ _p_t_a_-;_-* "-"??\ _p_t_a_-;_-@_-</c:formatCode>
                <c:ptCount val="22"/>
                <c:pt idx="0">
                  <c:v>1750.1705379685711</c:v>
                </c:pt>
                <c:pt idx="1">
                  <c:v>1862.8353113652938</c:v>
                </c:pt>
                <c:pt idx="2">
                  <c:v>1910.6712584098216</c:v>
                </c:pt>
                <c:pt idx="3">
                  <c:v>1873.8473695436533</c:v>
                </c:pt>
                <c:pt idx="4">
                  <c:v>1894.6287508586663</c:v>
                </c:pt>
                <c:pt idx="5">
                  <c:v>1957.5349895292386</c:v>
                </c:pt>
                <c:pt idx="6">
                  <c:v>1836.4235363866674</c:v>
                </c:pt>
                <c:pt idx="7">
                  <c:v>1813.7791057476259</c:v>
                </c:pt>
                <c:pt idx="8">
                  <c:v>1834.2760592361435</c:v>
                </c:pt>
                <c:pt idx="9">
                  <c:v>1866.6648958766098</c:v>
                </c:pt>
                <c:pt idx="10">
                  <c:v>1810.4531430810621</c:v>
                </c:pt>
                <c:pt idx="11">
                  <c:v>1891.1274105391019</c:v>
                </c:pt>
                <c:pt idx="12">
                  <c:v>2040.2093291196481</c:v>
                </c:pt>
                <c:pt idx="13">
                  <c:v>2039.0521998290978</c:v>
                </c:pt>
                <c:pt idx="14">
                  <c:v>2068.8042577626279</c:v>
                </c:pt>
                <c:pt idx="15">
                  <c:v>2017.792212339383</c:v>
                </c:pt>
                <c:pt idx="16">
                  <c:v>1981.6524309852809</c:v>
                </c:pt>
                <c:pt idx="17">
                  <c:v>1846.5789924331093</c:v>
                </c:pt>
                <c:pt idx="18">
                  <c:v>1834.3093762893598</c:v>
                </c:pt>
                <c:pt idx="19">
                  <c:v>1758.6693916858469</c:v>
                </c:pt>
                <c:pt idx="20">
                  <c:v>1874.4207080437402</c:v>
                </c:pt>
                <c:pt idx="21">
                  <c:v>1859.9617148631057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'Octubre 2013'!$M$40</c:f>
              <c:strCache>
                <c:ptCount val="1"/>
                <c:pt idx="0">
                  <c:v>Total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3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cat>
            <c:multiLvlStrRef>
              <c:f>'Octubre 2013'!$N$41:$O$64</c:f>
              <c:multiLvlStrCache>
                <c:ptCount val="24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</c:lvl>
                <c:lvl>
                  <c:pt idx="0">
                    <c:v>2012</c:v>
                  </c:pt>
                  <c:pt idx="12">
                    <c:v>2013</c:v>
                  </c:pt>
                </c:lvl>
              </c:multiLvlStrCache>
            </c:multiLvlStrRef>
          </c:cat>
          <c:val>
            <c:numRef>
              <c:f>'Octubre 2013'!$M$41:$M$62</c:f>
              <c:numCache>
                <c:formatCode>_-* #,##0\ _p_t_a_-;\-* #,##0\ _p_t_a_-;_-* "-"??\ _p_t_a_-;_-@_-</c:formatCode>
                <c:ptCount val="22"/>
                <c:pt idx="0">
                  <c:v>6244.1911165496094</c:v>
                </c:pt>
                <c:pt idx="1">
                  <c:v>6371.0543766656165</c:v>
                </c:pt>
                <c:pt idx="2">
                  <c:v>6416.0730434555744</c:v>
                </c:pt>
                <c:pt idx="3">
                  <c:v>6427.5547480440573</c:v>
                </c:pt>
                <c:pt idx="4">
                  <c:v>6505.5820187976096</c:v>
                </c:pt>
                <c:pt idx="5">
                  <c:v>6594.9701053185727</c:v>
                </c:pt>
                <c:pt idx="6">
                  <c:v>6503.974350340075</c:v>
                </c:pt>
                <c:pt idx="7">
                  <c:v>6512.3906126727888</c:v>
                </c:pt>
                <c:pt idx="8">
                  <c:v>6498.7006827601263</c:v>
                </c:pt>
                <c:pt idx="9">
                  <c:v>6564.8749938955452</c:v>
                </c:pt>
                <c:pt idx="10">
                  <c:v>6460.2306425219158</c:v>
                </c:pt>
                <c:pt idx="11">
                  <c:v>6397.24862641251</c:v>
                </c:pt>
                <c:pt idx="12">
                  <c:v>6709.2718043344039</c:v>
                </c:pt>
                <c:pt idx="13">
                  <c:v>6670.922268622684</c:v>
                </c:pt>
                <c:pt idx="14">
                  <c:v>6657.5131270630263</c:v>
                </c:pt>
                <c:pt idx="15">
                  <c:v>6745.1762393174913</c:v>
                </c:pt>
                <c:pt idx="16">
                  <c:v>6721.2495280218336</c:v>
                </c:pt>
                <c:pt idx="17">
                  <c:v>6638.0480460051394</c:v>
                </c:pt>
                <c:pt idx="18">
                  <c:v>6611.1294119624617</c:v>
                </c:pt>
                <c:pt idx="19">
                  <c:v>6552.8376737908966</c:v>
                </c:pt>
                <c:pt idx="20">
                  <c:v>6647.5654675220085</c:v>
                </c:pt>
                <c:pt idx="21">
                  <c:v>6634.9861051941725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00384"/>
        <c:axId val="112006656"/>
      </c:lineChart>
      <c:catAx>
        <c:axId val="112000384"/>
        <c:scaling>
          <c:orientation val="minMax"/>
        </c:scaling>
        <c:delete val="0"/>
        <c:axPos val="b"/>
        <c:numFmt formatCode="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ES"/>
          </a:p>
        </c:txPr>
        <c:crossAx val="11200665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20066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* #,##0\ _p_t_a_-;\-* #,##0\ _p_t_a_-;_-* &quot;-&quot;??\ _p_t_a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ES"/>
          </a:p>
        </c:txPr>
        <c:crossAx val="112000384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4355892629985668"/>
          <c:y val="0.92575406032482599"/>
          <c:w val="0.60531826159766844"/>
          <c:h val="5.568445475638050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es-ES"/>
              <a:t>Valores Custodiados DCV por Tipo de Instrumento (MMUS$)</a:t>
            </a:r>
          </a:p>
        </c:rich>
      </c:tx>
      <c:layout>
        <c:manualLayout>
          <c:xMode val="edge"/>
          <c:yMode val="edge"/>
          <c:x val="0.12048213852786473"/>
          <c:y val="3.066037735849056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04942927831152"/>
          <c:y val="0.1297171305151949"/>
          <c:w val="0.81983180387975185"/>
          <c:h val="0.62971770631921886"/>
        </c:manualLayout>
      </c:layout>
      <c:lineChart>
        <c:grouping val="standard"/>
        <c:varyColors val="0"/>
        <c:ser>
          <c:idx val="0"/>
          <c:order val="0"/>
          <c:tx>
            <c:strRef>
              <c:f>'Octubre 2013'!$J$170</c:f>
              <c:strCache>
                <c:ptCount val="1"/>
                <c:pt idx="0">
                  <c:v>IIF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multiLvlStrRef>
              <c:f>'Octubre 2013'!$N$171:$O$194</c:f>
              <c:multiLvlStrCache>
                <c:ptCount val="24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</c:lvl>
                <c:lvl>
                  <c:pt idx="0">
                    <c:v>2012</c:v>
                  </c:pt>
                  <c:pt idx="12">
                    <c:v>2013</c:v>
                  </c:pt>
                </c:lvl>
              </c:multiLvlStrCache>
            </c:multiLvlStrRef>
          </c:cat>
          <c:val>
            <c:numRef>
              <c:f>'Octubre 2013'!$J$171:$J$192</c:f>
              <c:numCache>
                <c:formatCode>_-* #,##0\ _p_t_a_-;\-* #,##0\ _p_t_a_-;_-* "-"??\ _p_t_a_-;_-@_-</c:formatCode>
                <c:ptCount val="22"/>
                <c:pt idx="0">
                  <c:v>75521.216029257615</c:v>
                </c:pt>
                <c:pt idx="1">
                  <c:v>77693.302673724946</c:v>
                </c:pt>
                <c:pt idx="2">
                  <c:v>74652.570515268118</c:v>
                </c:pt>
                <c:pt idx="3">
                  <c:v>77116.809940182327</c:v>
                </c:pt>
                <c:pt idx="4">
                  <c:v>73365.397702437229</c:v>
                </c:pt>
                <c:pt idx="5">
                  <c:v>76447.654772741836</c:v>
                </c:pt>
                <c:pt idx="6">
                  <c:v>80396.928537569882</c:v>
                </c:pt>
                <c:pt idx="7">
                  <c:v>81647.786004539055</c:v>
                </c:pt>
                <c:pt idx="8">
                  <c:v>82046.078394716242</c:v>
                </c:pt>
                <c:pt idx="9">
                  <c:v>81423.625771041683</c:v>
                </c:pt>
                <c:pt idx="10">
                  <c:v>79527.612287696815</c:v>
                </c:pt>
                <c:pt idx="11">
                  <c:v>72527.60237694424</c:v>
                </c:pt>
                <c:pt idx="12">
                  <c:v>81416.888202041358</c:v>
                </c:pt>
                <c:pt idx="13">
                  <c:v>80087.617735165026</c:v>
                </c:pt>
                <c:pt idx="14">
                  <c:v>78993.418969566163</c:v>
                </c:pt>
                <c:pt idx="15">
                  <c:v>83785.227645056089</c:v>
                </c:pt>
                <c:pt idx="16">
                  <c:v>78478.231500856447</c:v>
                </c:pt>
                <c:pt idx="17">
                  <c:v>77408.287693703372</c:v>
                </c:pt>
                <c:pt idx="18">
                  <c:v>76164.567114315782</c:v>
                </c:pt>
                <c:pt idx="19">
                  <c:v>76924.922695752059</c:v>
                </c:pt>
                <c:pt idx="20">
                  <c:v>76084.620553450251</c:v>
                </c:pt>
                <c:pt idx="21">
                  <c:v>76192.421607670287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'Octubre 2013'!$K$170</c:f>
              <c:strCache>
                <c:ptCount val="1"/>
                <c:pt idx="0">
                  <c:v>IRF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cat>
            <c:multiLvlStrRef>
              <c:f>'Octubre 2013'!$N$171:$O$194</c:f>
              <c:multiLvlStrCache>
                <c:ptCount val="24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</c:lvl>
                <c:lvl>
                  <c:pt idx="0">
                    <c:v>2012</c:v>
                  </c:pt>
                  <c:pt idx="12">
                    <c:v>2013</c:v>
                  </c:pt>
                </c:lvl>
              </c:multiLvlStrCache>
            </c:multiLvlStrRef>
          </c:cat>
          <c:val>
            <c:numRef>
              <c:f>'Octubre 2013'!$K$171:$K$192</c:f>
              <c:numCache>
                <c:formatCode>_-* #,##0\ _p_t_a_-;\-* #,##0\ _p_t_a_-;_-* "-"??\ _p_t_a_-;_-@_-</c:formatCode>
                <c:ptCount val="22"/>
                <c:pt idx="0">
                  <c:v>130522.01869657812</c:v>
                </c:pt>
                <c:pt idx="1">
                  <c:v>134932.26294627518</c:v>
                </c:pt>
                <c:pt idx="2">
                  <c:v>133624.37880638443</c:v>
                </c:pt>
                <c:pt idx="3">
                  <c:v>135050.90442913753</c:v>
                </c:pt>
                <c:pt idx="4">
                  <c:v>127337.81321829096</c:v>
                </c:pt>
                <c:pt idx="5">
                  <c:v>132648.69833105014</c:v>
                </c:pt>
                <c:pt idx="6">
                  <c:v>138280.45170973107</c:v>
                </c:pt>
                <c:pt idx="7">
                  <c:v>139066.90908811695</c:v>
                </c:pt>
                <c:pt idx="8">
                  <c:v>140370.38928213425</c:v>
                </c:pt>
                <c:pt idx="9">
                  <c:v>140810.34400390967</c:v>
                </c:pt>
                <c:pt idx="10">
                  <c:v>140563.5014784323</c:v>
                </c:pt>
                <c:pt idx="11">
                  <c:v>142334.8399524515</c:v>
                </c:pt>
                <c:pt idx="12">
                  <c:v>144757.51339779727</c:v>
                </c:pt>
                <c:pt idx="13">
                  <c:v>143577.96059860729</c:v>
                </c:pt>
                <c:pt idx="14">
                  <c:v>143324.92274897109</c:v>
                </c:pt>
                <c:pt idx="15">
                  <c:v>146310.21723529516</c:v>
                </c:pt>
                <c:pt idx="16">
                  <c:v>138557.62864345446</c:v>
                </c:pt>
                <c:pt idx="17">
                  <c:v>138495.68954522299</c:v>
                </c:pt>
                <c:pt idx="18">
                  <c:v>136530.89361381615</c:v>
                </c:pt>
                <c:pt idx="19">
                  <c:v>139757.0185735547</c:v>
                </c:pt>
                <c:pt idx="20">
                  <c:v>142512.81862833371</c:v>
                </c:pt>
                <c:pt idx="21">
                  <c:v>141910.13785173459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'Octubre 2013'!$L$170</c:f>
              <c:strCache>
                <c:ptCount val="1"/>
                <c:pt idx="0">
                  <c:v>IRV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multiLvlStrRef>
              <c:f>'Octubre 2013'!$N$171:$O$194</c:f>
              <c:multiLvlStrCache>
                <c:ptCount val="24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</c:lvl>
                <c:lvl>
                  <c:pt idx="0">
                    <c:v>2012</c:v>
                  </c:pt>
                  <c:pt idx="12">
                    <c:v>2013</c:v>
                  </c:pt>
                </c:lvl>
              </c:multiLvlStrCache>
            </c:multiLvlStrRef>
          </c:cat>
          <c:val>
            <c:numRef>
              <c:f>'Octubre 2013'!$L$171:$L$192</c:f>
              <c:numCache>
                <c:formatCode>_-* #,##0\ _p_t_a_-;\-* #,##0\ _p_t_a_-;_-* "-"??\ _p_t_a_-;_-@_-</c:formatCode>
                <c:ptCount val="22"/>
                <c:pt idx="0">
                  <c:v>80242.355961521054</c:v>
                </c:pt>
                <c:pt idx="1">
                  <c:v>87858.732239660734</c:v>
                </c:pt>
                <c:pt idx="2">
                  <c:v>88327.03493371552</c:v>
                </c:pt>
                <c:pt idx="3">
                  <c:v>87306.864589082179</c:v>
                </c:pt>
                <c:pt idx="4">
                  <c:v>82468.429347156401</c:v>
                </c:pt>
                <c:pt idx="5">
                  <c:v>88262.890404659498</c:v>
                </c:pt>
                <c:pt idx="6">
                  <c:v>86037.475320248122</c:v>
                </c:pt>
                <c:pt idx="7">
                  <c:v>85201.277377473074</c:v>
                </c:pt>
                <c:pt idx="8">
                  <c:v>87464.850387332845</c:v>
                </c:pt>
                <c:pt idx="9">
                  <c:v>88296.679244958985</c:v>
                </c:pt>
                <c:pt idx="10">
                  <c:v>85695.422787437987</c:v>
                </c:pt>
                <c:pt idx="11">
                  <c:v>90173.396302154099</c:v>
                </c:pt>
                <c:pt idx="12">
                  <c:v>98829.93140519505</c:v>
                </c:pt>
                <c:pt idx="13">
                  <c:v>98462.561072295444</c:v>
                </c:pt>
                <c:pt idx="14">
                  <c:v>100231.49104165305</c:v>
                </c:pt>
                <c:pt idx="15">
                  <c:v>98211.77931066537</c:v>
                </c:pt>
                <c:pt idx="16">
                  <c:v>90743.924232477482</c:v>
                </c:pt>
                <c:pt idx="17">
                  <c:v>83206.996496187276</c:v>
                </c:pt>
                <c:pt idx="18">
                  <c:v>81675.523673527248</c:v>
                </c:pt>
                <c:pt idx="19">
                  <c:v>79486.550203881663</c:v>
                </c:pt>
                <c:pt idx="20">
                  <c:v>85843.524002497506</c:v>
                </c:pt>
                <c:pt idx="21">
                  <c:v>84955.044696645287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'Octubre 2013'!$M$170</c:f>
              <c:strCache>
                <c:ptCount val="1"/>
                <c:pt idx="0">
                  <c:v>Total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3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cat>
            <c:multiLvlStrRef>
              <c:f>'Octubre 2013'!$N$171:$O$194</c:f>
              <c:multiLvlStrCache>
                <c:ptCount val="24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</c:lvl>
                <c:lvl>
                  <c:pt idx="0">
                    <c:v>2012</c:v>
                  </c:pt>
                  <c:pt idx="12">
                    <c:v>2013</c:v>
                  </c:pt>
                </c:lvl>
              </c:multiLvlStrCache>
            </c:multiLvlStrRef>
          </c:cat>
          <c:val>
            <c:numRef>
              <c:f>'Octubre 2013'!$M$171:$M$192</c:f>
              <c:numCache>
                <c:formatCode>_-* #,##0\ _p_t_a_-;\-* #,##0\ _p_t_a_-;_-* "-"??\ _p_t_a_-;_-@_-</c:formatCode>
                <c:ptCount val="22"/>
                <c:pt idx="0">
                  <c:v>286285.59068735677</c:v>
                </c:pt>
                <c:pt idx="1">
                  <c:v>300484.29785966087</c:v>
                </c:pt>
                <c:pt idx="2">
                  <c:v>296603.98425536806</c:v>
                </c:pt>
                <c:pt idx="3">
                  <c:v>299474.57895840204</c:v>
                </c:pt>
                <c:pt idx="4">
                  <c:v>283171.64026788459</c:v>
                </c:pt>
                <c:pt idx="5">
                  <c:v>297359.2435084515</c:v>
                </c:pt>
                <c:pt idx="6">
                  <c:v>304714.85556754906</c:v>
                </c:pt>
                <c:pt idx="7">
                  <c:v>305915.97247012908</c:v>
                </c:pt>
                <c:pt idx="8">
                  <c:v>309881.31806418335</c:v>
                </c:pt>
                <c:pt idx="9">
                  <c:v>310530.64901991031</c:v>
                </c:pt>
                <c:pt idx="10">
                  <c:v>305786.5365535671</c:v>
                </c:pt>
                <c:pt idx="11">
                  <c:v>305035.83863154985</c:v>
                </c:pt>
                <c:pt idx="12">
                  <c:v>325004.33300503367</c:v>
                </c:pt>
                <c:pt idx="13">
                  <c:v>322128.13940606778</c:v>
                </c:pt>
                <c:pt idx="14">
                  <c:v>322549.8327601903</c:v>
                </c:pt>
                <c:pt idx="15">
                  <c:v>328307.22419101663</c:v>
                </c:pt>
                <c:pt idx="16">
                  <c:v>307779.78437678842</c:v>
                </c:pt>
                <c:pt idx="17">
                  <c:v>299110.97373511363</c:v>
                </c:pt>
                <c:pt idx="18">
                  <c:v>294370.98440165917</c:v>
                </c:pt>
                <c:pt idx="19">
                  <c:v>296168.49147318839</c:v>
                </c:pt>
                <c:pt idx="20">
                  <c:v>304440.96318428149</c:v>
                </c:pt>
                <c:pt idx="21">
                  <c:v>303057.60415605013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61824"/>
        <c:axId val="112064000"/>
      </c:lineChart>
      <c:catAx>
        <c:axId val="112061824"/>
        <c:scaling>
          <c:orientation val="minMax"/>
        </c:scaling>
        <c:delete val="0"/>
        <c:axPos val="b"/>
        <c:numFmt formatCode="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ES"/>
          </a:p>
        </c:txPr>
        <c:crossAx val="11206400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20640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* #,##0\ _p_t_a_-;\-* #,##0\ _p_t_a_-;_-* &quot;-&quot;??\ _p_t_a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ES"/>
          </a:p>
        </c:txPr>
        <c:crossAx val="112061824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654624798406223"/>
          <c:y val="0.92452929232902492"/>
          <c:w val="0.59437877494228886"/>
          <c:h val="5.660377358490564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es-ES"/>
              <a:t>Valores Custodiados DCV por Tipo de Instrumento (%)</a:t>
            </a:r>
          </a:p>
        </c:rich>
      </c:tx>
      <c:layout>
        <c:manualLayout>
          <c:xMode val="edge"/>
          <c:yMode val="edge"/>
          <c:x val="0.18943571944217355"/>
          <c:y val="3.02325581395348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96927113443321"/>
          <c:y val="0.17209321867416727"/>
          <c:w val="0.84881753902254631"/>
          <c:h val="0.58837276114276116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'Octubre 2013'!$J$40</c:f>
              <c:strCache>
                <c:ptCount val="1"/>
                <c:pt idx="0">
                  <c:v>IIF</c:v>
                </c:pt>
              </c:strCache>
            </c:strRef>
          </c:tx>
          <c:spPr>
            <a:solidFill>
              <a:srgbClr val="000080"/>
            </a:solidFill>
            <a:ln w="25400">
              <a:noFill/>
            </a:ln>
          </c:spPr>
          <c:invertIfNegative val="0"/>
          <c:cat>
            <c:multiLvlStrRef>
              <c:f>'Octubre 2013'!$N$41:$O$64</c:f>
              <c:multiLvlStrCache>
                <c:ptCount val="24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</c:lvl>
                <c:lvl>
                  <c:pt idx="0">
                    <c:v>2012</c:v>
                  </c:pt>
                  <c:pt idx="12">
                    <c:v>2013</c:v>
                  </c:pt>
                </c:lvl>
              </c:multiLvlStrCache>
            </c:multiLvlStrRef>
          </c:cat>
          <c:val>
            <c:numRef>
              <c:f>'Octubre 2013'!$J$41:$J$62</c:f>
              <c:numCache>
                <c:formatCode>_-* #,##0\ _p_t_a_-;\-* #,##0\ _p_t_a_-;_-* "-"??\ _p_t_a_-;_-@_-</c:formatCode>
                <c:ptCount val="22"/>
                <c:pt idx="0">
                  <c:v>1647.1974894325001</c:v>
                </c:pt>
                <c:pt idx="1">
                  <c:v>1647.3015713727</c:v>
                </c:pt>
                <c:pt idx="2">
                  <c:v>1614.8682105877999</c:v>
                </c:pt>
                <c:pt idx="3">
                  <c:v>1655.1405451809001</c:v>
                </c:pt>
                <c:pt idx="4">
                  <c:v>1685.4958061598002</c:v>
                </c:pt>
                <c:pt idx="5">
                  <c:v>1695.4912579794</c:v>
                </c:pt>
                <c:pt idx="6">
                  <c:v>1716.0291055732998</c:v>
                </c:pt>
                <c:pt idx="7">
                  <c:v>1738.1317844507003</c:v>
                </c:pt>
                <c:pt idx="8">
                  <c:v>1720.6358518557001</c:v>
                </c:pt>
                <c:pt idx="9">
                  <c:v>1721.3628555626001</c:v>
                </c:pt>
                <c:pt idx="10">
                  <c:v>1680.1482616536998</c:v>
                </c:pt>
                <c:pt idx="11">
                  <c:v>1521.057678876</c:v>
                </c:pt>
                <c:pt idx="12">
                  <c:v>1680.7407684688999</c:v>
                </c:pt>
                <c:pt idx="13">
                  <c:v>1658.52717361329</c:v>
                </c:pt>
                <c:pt idx="14">
                  <c:v>1630.4448811556899</c:v>
                </c:pt>
                <c:pt idx="15">
                  <c:v>1721.3941243901002</c:v>
                </c:pt>
                <c:pt idx="16">
                  <c:v>1713.7960425281901</c:v>
                </c:pt>
                <c:pt idx="17">
                  <c:v>1717.8906091383899</c:v>
                </c:pt>
                <c:pt idx="18">
                  <c:v>1710.5415835135002</c:v>
                </c:pt>
                <c:pt idx="19">
                  <c:v>1701.9924333841891</c:v>
                </c:pt>
                <c:pt idx="20">
                  <c:v>1661.3319407167901</c:v>
                </c:pt>
                <c:pt idx="21">
                  <c:v>1668.1173867779889</c:v>
                </c:pt>
              </c:numCache>
            </c:numRef>
          </c:val>
        </c:ser>
        <c:ser>
          <c:idx val="1"/>
          <c:order val="1"/>
          <c:tx>
            <c:strRef>
              <c:f>'Octubre 2013'!$K$40</c:f>
              <c:strCache>
                <c:ptCount val="1"/>
                <c:pt idx="0">
                  <c:v>IRF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cat>
            <c:multiLvlStrRef>
              <c:f>'Octubre 2013'!$N$41:$O$64</c:f>
              <c:multiLvlStrCache>
                <c:ptCount val="24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</c:lvl>
                <c:lvl>
                  <c:pt idx="0">
                    <c:v>2012</c:v>
                  </c:pt>
                  <c:pt idx="12">
                    <c:v>2013</c:v>
                  </c:pt>
                </c:lvl>
              </c:multiLvlStrCache>
            </c:multiLvlStrRef>
          </c:cat>
          <c:val>
            <c:numRef>
              <c:f>'Octubre 2013'!$K$41:$K$62</c:f>
              <c:numCache>
                <c:formatCode>_-* #,##0\ _p_t_a_-;\-* #,##0\ _p_t_a_-;_-* "-"??\ _p_t_a_-;_-@_-</c:formatCode>
                <c:ptCount val="22"/>
                <c:pt idx="0">
                  <c:v>2846.8230891485387</c:v>
                </c:pt>
                <c:pt idx="1">
                  <c:v>2860.9174939276227</c:v>
                </c:pt>
                <c:pt idx="2">
                  <c:v>2890.5335744579529</c:v>
                </c:pt>
                <c:pt idx="3">
                  <c:v>2898.566833319504</c:v>
                </c:pt>
                <c:pt idx="4">
                  <c:v>2925.4574617791432</c:v>
                </c:pt>
                <c:pt idx="5">
                  <c:v>2941.9438578099339</c:v>
                </c:pt>
                <c:pt idx="6">
                  <c:v>2951.5217083801081</c:v>
                </c:pt>
                <c:pt idx="7">
                  <c:v>2960.4797224744621</c:v>
                </c:pt>
                <c:pt idx="8">
                  <c:v>2943.7887716682822</c:v>
                </c:pt>
                <c:pt idx="9">
                  <c:v>2976.8472424563347</c:v>
                </c:pt>
                <c:pt idx="10">
                  <c:v>2969.6292377871528</c:v>
                </c:pt>
                <c:pt idx="11">
                  <c:v>2985.0635369974079</c:v>
                </c:pt>
                <c:pt idx="12">
                  <c:v>2988.3217067458568</c:v>
                </c:pt>
                <c:pt idx="13">
                  <c:v>2973.3428951802966</c:v>
                </c:pt>
                <c:pt idx="14">
                  <c:v>2958.263988144708</c:v>
                </c:pt>
                <c:pt idx="15">
                  <c:v>3005.9899025880086</c:v>
                </c:pt>
                <c:pt idx="16">
                  <c:v>3025.8010545083625</c:v>
                </c:pt>
                <c:pt idx="17">
                  <c:v>3073.5784444336396</c:v>
                </c:pt>
                <c:pt idx="18">
                  <c:v>3066.2784521596018</c:v>
                </c:pt>
                <c:pt idx="19">
                  <c:v>3092.1758487208604</c:v>
                </c:pt>
                <c:pt idx="20">
                  <c:v>3111.8128187614784</c:v>
                </c:pt>
                <c:pt idx="21">
                  <c:v>3106.9070035530776</c:v>
                </c:pt>
              </c:numCache>
            </c:numRef>
          </c:val>
        </c:ser>
        <c:ser>
          <c:idx val="2"/>
          <c:order val="2"/>
          <c:tx>
            <c:strRef>
              <c:f>'Octubre 2013'!$L$40</c:f>
              <c:strCache>
                <c:ptCount val="1"/>
                <c:pt idx="0">
                  <c:v>IRV</c:v>
                </c:pt>
              </c:strCache>
            </c:strRef>
          </c:tx>
          <c:spPr>
            <a:solidFill>
              <a:srgbClr val="99CC00"/>
            </a:solidFill>
            <a:ln w="25400">
              <a:noFill/>
            </a:ln>
          </c:spPr>
          <c:invertIfNegative val="0"/>
          <c:cat>
            <c:multiLvlStrRef>
              <c:f>'Octubre 2013'!$N$41:$O$64</c:f>
              <c:multiLvlStrCache>
                <c:ptCount val="24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</c:lvl>
                <c:lvl>
                  <c:pt idx="0">
                    <c:v>2012</c:v>
                  </c:pt>
                  <c:pt idx="12">
                    <c:v>2013</c:v>
                  </c:pt>
                </c:lvl>
              </c:multiLvlStrCache>
            </c:multiLvlStrRef>
          </c:cat>
          <c:val>
            <c:numRef>
              <c:f>'Octubre 2013'!$L$41:$L$62</c:f>
              <c:numCache>
                <c:formatCode>_-* #,##0\ _p_t_a_-;\-* #,##0\ _p_t_a_-;_-* "-"??\ _p_t_a_-;_-@_-</c:formatCode>
                <c:ptCount val="22"/>
                <c:pt idx="0">
                  <c:v>1750.1705379685711</c:v>
                </c:pt>
                <c:pt idx="1">
                  <c:v>1862.8353113652938</c:v>
                </c:pt>
                <c:pt idx="2">
                  <c:v>1910.6712584098216</c:v>
                </c:pt>
                <c:pt idx="3">
                  <c:v>1873.8473695436533</c:v>
                </c:pt>
                <c:pt idx="4">
                  <c:v>1894.6287508586663</c:v>
                </c:pt>
                <c:pt idx="5">
                  <c:v>1957.5349895292386</c:v>
                </c:pt>
                <c:pt idx="6">
                  <c:v>1836.4235363866674</c:v>
                </c:pt>
                <c:pt idx="7">
                  <c:v>1813.7791057476259</c:v>
                </c:pt>
                <c:pt idx="8">
                  <c:v>1834.2760592361435</c:v>
                </c:pt>
                <c:pt idx="9">
                  <c:v>1866.6648958766098</c:v>
                </c:pt>
                <c:pt idx="10">
                  <c:v>1810.4531430810621</c:v>
                </c:pt>
                <c:pt idx="11">
                  <c:v>1891.1274105391019</c:v>
                </c:pt>
                <c:pt idx="12">
                  <c:v>2040.2093291196481</c:v>
                </c:pt>
                <c:pt idx="13">
                  <c:v>2039.0521998290978</c:v>
                </c:pt>
                <c:pt idx="14">
                  <c:v>2068.8042577626279</c:v>
                </c:pt>
                <c:pt idx="15">
                  <c:v>2017.792212339383</c:v>
                </c:pt>
                <c:pt idx="16">
                  <c:v>1981.6524309852809</c:v>
                </c:pt>
                <c:pt idx="17">
                  <c:v>1846.5789924331093</c:v>
                </c:pt>
                <c:pt idx="18">
                  <c:v>1834.3093762893598</c:v>
                </c:pt>
                <c:pt idx="19">
                  <c:v>1758.6693916858469</c:v>
                </c:pt>
                <c:pt idx="20">
                  <c:v>1874.4207080437402</c:v>
                </c:pt>
                <c:pt idx="21">
                  <c:v>1859.9617148631057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2089728"/>
        <c:axId val="112095616"/>
      </c:barChart>
      <c:catAx>
        <c:axId val="112089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ES"/>
          </a:p>
        </c:txPr>
        <c:crossAx val="11209561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20956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ES"/>
          </a:p>
        </c:txPr>
        <c:crossAx val="11208972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8980040063298094"/>
          <c:y val="0.92558237197094539"/>
          <c:w val="0.30783299628530036"/>
          <c:h val="5.581395348837214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es-ES"/>
              <a:t>Valores Custodiados DCV por Tipo de Instrumento (%)</a:t>
            </a:r>
          </a:p>
        </c:rich>
      </c:tx>
      <c:layout>
        <c:manualLayout>
          <c:xMode val="edge"/>
          <c:yMode val="edge"/>
          <c:x val="0.20884974333960465"/>
          <c:y val="3.05164319248826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920365148269106"/>
          <c:y val="0.17840416484229396"/>
          <c:w val="0.85309808239256291"/>
          <c:h val="0.57981353573745542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'Octubre 2013'!$J$170</c:f>
              <c:strCache>
                <c:ptCount val="1"/>
                <c:pt idx="0">
                  <c:v>IIF</c:v>
                </c:pt>
              </c:strCache>
            </c:strRef>
          </c:tx>
          <c:spPr>
            <a:solidFill>
              <a:srgbClr val="000080"/>
            </a:solidFill>
            <a:ln w="25400">
              <a:noFill/>
            </a:ln>
          </c:spPr>
          <c:invertIfNegative val="0"/>
          <c:cat>
            <c:multiLvlStrRef>
              <c:f>'Octubre 2013'!$N$171:$O$194</c:f>
              <c:multiLvlStrCache>
                <c:ptCount val="24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</c:lvl>
                <c:lvl>
                  <c:pt idx="0">
                    <c:v>2012</c:v>
                  </c:pt>
                  <c:pt idx="12">
                    <c:v>2013</c:v>
                  </c:pt>
                </c:lvl>
              </c:multiLvlStrCache>
            </c:multiLvlStrRef>
          </c:cat>
          <c:val>
            <c:numRef>
              <c:f>'Octubre 2013'!$J$171:$J$192</c:f>
              <c:numCache>
                <c:formatCode>_-* #,##0\ _p_t_a_-;\-* #,##0\ _p_t_a_-;_-* "-"??\ _p_t_a_-;_-@_-</c:formatCode>
                <c:ptCount val="22"/>
                <c:pt idx="0">
                  <c:v>75521.216029257615</c:v>
                </c:pt>
                <c:pt idx="1">
                  <c:v>77693.302673724946</c:v>
                </c:pt>
                <c:pt idx="2">
                  <c:v>74652.570515268118</c:v>
                </c:pt>
                <c:pt idx="3">
                  <c:v>77116.809940182327</c:v>
                </c:pt>
                <c:pt idx="4">
                  <c:v>73365.397702437229</c:v>
                </c:pt>
                <c:pt idx="5">
                  <c:v>76447.654772741836</c:v>
                </c:pt>
                <c:pt idx="6">
                  <c:v>80396.928537569882</c:v>
                </c:pt>
                <c:pt idx="7">
                  <c:v>81647.786004539055</c:v>
                </c:pt>
                <c:pt idx="8">
                  <c:v>82046.078394716242</c:v>
                </c:pt>
                <c:pt idx="9">
                  <c:v>81423.625771041683</c:v>
                </c:pt>
                <c:pt idx="10">
                  <c:v>79527.612287696815</c:v>
                </c:pt>
                <c:pt idx="11">
                  <c:v>72527.60237694424</c:v>
                </c:pt>
                <c:pt idx="12">
                  <c:v>81416.888202041358</c:v>
                </c:pt>
                <c:pt idx="13">
                  <c:v>80087.617735165026</c:v>
                </c:pt>
                <c:pt idx="14">
                  <c:v>78993.418969566163</c:v>
                </c:pt>
                <c:pt idx="15">
                  <c:v>83785.227645056089</c:v>
                </c:pt>
                <c:pt idx="16">
                  <c:v>78478.231500856447</c:v>
                </c:pt>
                <c:pt idx="17">
                  <c:v>77408.287693703372</c:v>
                </c:pt>
                <c:pt idx="18">
                  <c:v>76164.567114315782</c:v>
                </c:pt>
                <c:pt idx="19">
                  <c:v>76924.922695752059</c:v>
                </c:pt>
                <c:pt idx="20">
                  <c:v>76084.620553450251</c:v>
                </c:pt>
                <c:pt idx="21">
                  <c:v>76192.421607670287</c:v>
                </c:pt>
              </c:numCache>
            </c:numRef>
          </c:val>
        </c:ser>
        <c:ser>
          <c:idx val="1"/>
          <c:order val="1"/>
          <c:tx>
            <c:strRef>
              <c:f>'Octubre 2013'!$K$170</c:f>
              <c:strCache>
                <c:ptCount val="1"/>
                <c:pt idx="0">
                  <c:v>IRF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cat>
            <c:multiLvlStrRef>
              <c:f>'Octubre 2013'!$N$171:$O$194</c:f>
              <c:multiLvlStrCache>
                <c:ptCount val="24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</c:lvl>
                <c:lvl>
                  <c:pt idx="0">
                    <c:v>2012</c:v>
                  </c:pt>
                  <c:pt idx="12">
                    <c:v>2013</c:v>
                  </c:pt>
                </c:lvl>
              </c:multiLvlStrCache>
            </c:multiLvlStrRef>
          </c:cat>
          <c:val>
            <c:numRef>
              <c:f>'Octubre 2013'!$K$171:$K$192</c:f>
              <c:numCache>
                <c:formatCode>_-* #,##0\ _p_t_a_-;\-* #,##0\ _p_t_a_-;_-* "-"??\ _p_t_a_-;_-@_-</c:formatCode>
                <c:ptCount val="22"/>
                <c:pt idx="0">
                  <c:v>130522.01869657812</c:v>
                </c:pt>
                <c:pt idx="1">
                  <c:v>134932.26294627518</c:v>
                </c:pt>
                <c:pt idx="2">
                  <c:v>133624.37880638443</c:v>
                </c:pt>
                <c:pt idx="3">
                  <c:v>135050.90442913753</c:v>
                </c:pt>
                <c:pt idx="4">
                  <c:v>127337.81321829096</c:v>
                </c:pt>
                <c:pt idx="5">
                  <c:v>132648.69833105014</c:v>
                </c:pt>
                <c:pt idx="6">
                  <c:v>138280.45170973107</c:v>
                </c:pt>
                <c:pt idx="7">
                  <c:v>139066.90908811695</c:v>
                </c:pt>
                <c:pt idx="8">
                  <c:v>140370.38928213425</c:v>
                </c:pt>
                <c:pt idx="9">
                  <c:v>140810.34400390967</c:v>
                </c:pt>
                <c:pt idx="10">
                  <c:v>140563.5014784323</c:v>
                </c:pt>
                <c:pt idx="11">
                  <c:v>142334.8399524515</c:v>
                </c:pt>
                <c:pt idx="12">
                  <c:v>144757.51339779727</c:v>
                </c:pt>
                <c:pt idx="13">
                  <c:v>143577.96059860729</c:v>
                </c:pt>
                <c:pt idx="14">
                  <c:v>143324.92274897109</c:v>
                </c:pt>
                <c:pt idx="15">
                  <c:v>146310.21723529516</c:v>
                </c:pt>
                <c:pt idx="16">
                  <c:v>138557.62864345446</c:v>
                </c:pt>
                <c:pt idx="17">
                  <c:v>138495.68954522299</c:v>
                </c:pt>
                <c:pt idx="18">
                  <c:v>136530.89361381615</c:v>
                </c:pt>
                <c:pt idx="19">
                  <c:v>139757.0185735547</c:v>
                </c:pt>
                <c:pt idx="20">
                  <c:v>142512.81862833371</c:v>
                </c:pt>
                <c:pt idx="21">
                  <c:v>141910.13785173459</c:v>
                </c:pt>
              </c:numCache>
            </c:numRef>
          </c:val>
        </c:ser>
        <c:ser>
          <c:idx val="2"/>
          <c:order val="2"/>
          <c:tx>
            <c:strRef>
              <c:f>'Octubre 2013'!$L$170</c:f>
              <c:strCache>
                <c:ptCount val="1"/>
                <c:pt idx="0">
                  <c:v>IRV</c:v>
                </c:pt>
              </c:strCache>
            </c:strRef>
          </c:tx>
          <c:spPr>
            <a:solidFill>
              <a:srgbClr val="99CC00"/>
            </a:solidFill>
            <a:ln w="25400">
              <a:noFill/>
            </a:ln>
          </c:spPr>
          <c:invertIfNegative val="0"/>
          <c:cat>
            <c:multiLvlStrRef>
              <c:f>'Octubre 2013'!$N$171:$O$194</c:f>
              <c:multiLvlStrCache>
                <c:ptCount val="24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</c:lvl>
                <c:lvl>
                  <c:pt idx="0">
                    <c:v>2012</c:v>
                  </c:pt>
                  <c:pt idx="12">
                    <c:v>2013</c:v>
                  </c:pt>
                </c:lvl>
              </c:multiLvlStrCache>
            </c:multiLvlStrRef>
          </c:cat>
          <c:val>
            <c:numRef>
              <c:f>'Octubre 2013'!$L$171:$L$192</c:f>
              <c:numCache>
                <c:formatCode>_-* #,##0\ _p_t_a_-;\-* #,##0\ _p_t_a_-;_-* "-"??\ _p_t_a_-;_-@_-</c:formatCode>
                <c:ptCount val="22"/>
                <c:pt idx="0">
                  <c:v>80242.355961521054</c:v>
                </c:pt>
                <c:pt idx="1">
                  <c:v>87858.732239660734</c:v>
                </c:pt>
                <c:pt idx="2">
                  <c:v>88327.03493371552</c:v>
                </c:pt>
                <c:pt idx="3">
                  <c:v>87306.864589082179</c:v>
                </c:pt>
                <c:pt idx="4">
                  <c:v>82468.429347156401</c:v>
                </c:pt>
                <c:pt idx="5">
                  <c:v>88262.890404659498</c:v>
                </c:pt>
                <c:pt idx="6">
                  <c:v>86037.475320248122</c:v>
                </c:pt>
                <c:pt idx="7">
                  <c:v>85201.277377473074</c:v>
                </c:pt>
                <c:pt idx="8">
                  <c:v>87464.850387332845</c:v>
                </c:pt>
                <c:pt idx="9">
                  <c:v>88296.679244958985</c:v>
                </c:pt>
                <c:pt idx="10">
                  <c:v>85695.422787437987</c:v>
                </c:pt>
                <c:pt idx="11">
                  <c:v>90173.396302154099</c:v>
                </c:pt>
                <c:pt idx="12">
                  <c:v>98829.93140519505</c:v>
                </c:pt>
                <c:pt idx="13">
                  <c:v>98462.561072295444</c:v>
                </c:pt>
                <c:pt idx="14">
                  <c:v>100231.49104165305</c:v>
                </c:pt>
                <c:pt idx="15">
                  <c:v>98211.77931066537</c:v>
                </c:pt>
                <c:pt idx="16">
                  <c:v>90743.924232477482</c:v>
                </c:pt>
                <c:pt idx="17">
                  <c:v>83206.996496187276</c:v>
                </c:pt>
                <c:pt idx="18">
                  <c:v>81675.523673527248</c:v>
                </c:pt>
                <c:pt idx="19">
                  <c:v>79486.550203881663</c:v>
                </c:pt>
                <c:pt idx="20">
                  <c:v>85843.524002497506</c:v>
                </c:pt>
                <c:pt idx="21">
                  <c:v>84955.044696645287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2207360"/>
        <c:axId val="112208896"/>
      </c:barChart>
      <c:catAx>
        <c:axId val="112207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ES"/>
          </a:p>
        </c:txPr>
        <c:crossAx val="11220889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22088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ES"/>
          </a:p>
        </c:txPr>
        <c:crossAx val="11220736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9292072561726243"/>
          <c:y val="0.92488484714058627"/>
          <c:w val="0.29911523006526841"/>
          <c:h val="5.633827461708129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es-ES"/>
              <a:t>Valores Custodiados Físicos DCV por Tipo de Instrumento (MMUF)</a:t>
            </a:r>
          </a:p>
        </c:rich>
      </c:tx>
      <c:layout>
        <c:manualLayout>
          <c:xMode val="edge"/>
          <c:yMode val="edge"/>
          <c:x val="0.12903246973160612"/>
          <c:y val="3.002309468822170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62078149474449"/>
          <c:y val="0.17090088556050353"/>
          <c:w val="0.8661381459936397"/>
          <c:h val="0.59353415660877573"/>
        </c:manualLayout>
      </c:layout>
      <c:lineChart>
        <c:grouping val="standard"/>
        <c:varyColors val="0"/>
        <c:ser>
          <c:idx val="0"/>
          <c:order val="0"/>
          <c:tx>
            <c:strRef>
              <c:f>'Octubre 2013'!$J$73</c:f>
              <c:strCache>
                <c:ptCount val="1"/>
                <c:pt idx="0">
                  <c:v>IIF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multiLvlStrRef>
              <c:f>'Octubre 2013'!$N$74:$O$97</c:f>
              <c:multiLvlStrCache>
                <c:ptCount val="24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</c:lvl>
                <c:lvl>
                  <c:pt idx="0">
                    <c:v>2012</c:v>
                  </c:pt>
                  <c:pt idx="12">
                    <c:v>2013</c:v>
                  </c:pt>
                </c:lvl>
              </c:multiLvlStrCache>
            </c:multiLvlStrRef>
          </c:cat>
          <c:val>
            <c:numRef>
              <c:f>'Octubre 2013'!$J$74:$J$95</c:f>
              <c:numCache>
                <c:formatCode>_-* #,##0\ _p_t_a_-;\-* #,##0\ _p_t_a_-;_-* "-"??\ _p_t_a_-;_-@_-</c:formatCode>
                <c:ptCount val="22"/>
                <c:pt idx="0">
                  <c:v>5.2181698319000001</c:v>
                </c:pt>
                <c:pt idx="1">
                  <c:v>5.2144514308999996</c:v>
                </c:pt>
                <c:pt idx="2">
                  <c:v>5.4793812868999998</c:v>
                </c:pt>
                <c:pt idx="3">
                  <c:v>5.4447225150999898</c:v>
                </c:pt>
                <c:pt idx="4">
                  <c:v>5.0906393781000006</c:v>
                </c:pt>
                <c:pt idx="5">
                  <c:v>5.1038327657</c:v>
                </c:pt>
                <c:pt idx="6">
                  <c:v>4.2261543115000002</c:v>
                </c:pt>
                <c:pt idx="7">
                  <c:v>5.3088974824999999</c:v>
                </c:pt>
                <c:pt idx="8">
                  <c:v>5.2134331169999992</c:v>
                </c:pt>
                <c:pt idx="9">
                  <c:v>5.0384795142999996</c:v>
                </c:pt>
                <c:pt idx="10">
                  <c:v>5.2637728289999997</c:v>
                </c:pt>
                <c:pt idx="11">
                  <c:v>5.4514600307999999</c:v>
                </c:pt>
                <c:pt idx="12">
                  <c:v>5.0795371723999994</c:v>
                </c:pt>
                <c:pt idx="13">
                  <c:v>5.1475077308000001</c:v>
                </c:pt>
                <c:pt idx="14">
                  <c:v>4.7908172854000002</c:v>
                </c:pt>
                <c:pt idx="15">
                  <c:v>6.5784137516000003</c:v>
                </c:pt>
                <c:pt idx="16">
                  <c:v>7.2395492116</c:v>
                </c:pt>
                <c:pt idx="17">
                  <c:v>9.8332075579999998</c:v>
                </c:pt>
                <c:pt idx="18">
                  <c:v>10.319073122600001</c:v>
                </c:pt>
                <c:pt idx="19">
                  <c:v>10.411769512099999</c:v>
                </c:pt>
                <c:pt idx="20">
                  <c:v>8.6342320705999995</c:v>
                </c:pt>
                <c:pt idx="21">
                  <c:v>9.4024799635000011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'Octubre 2013'!$K$73</c:f>
              <c:strCache>
                <c:ptCount val="1"/>
                <c:pt idx="0">
                  <c:v>IRF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cat>
            <c:multiLvlStrRef>
              <c:f>'Octubre 2013'!$N$74:$O$97</c:f>
              <c:multiLvlStrCache>
                <c:ptCount val="24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</c:lvl>
                <c:lvl>
                  <c:pt idx="0">
                    <c:v>2012</c:v>
                  </c:pt>
                  <c:pt idx="12">
                    <c:v>2013</c:v>
                  </c:pt>
                </c:lvl>
              </c:multiLvlStrCache>
            </c:multiLvlStrRef>
          </c:cat>
          <c:val>
            <c:numRef>
              <c:f>'Octubre 2013'!$K$74:$K$95</c:f>
              <c:numCache>
                <c:formatCode>_-* #,##0\ _p_t_a_-;\-* #,##0\ _p_t_a_-;_-* "-"??\ _p_t_a_-;_-@_-</c:formatCode>
                <c:ptCount val="22"/>
                <c:pt idx="0">
                  <c:v>405.51066397270012</c:v>
                </c:pt>
                <c:pt idx="1">
                  <c:v>403.23245339379906</c:v>
                </c:pt>
                <c:pt idx="2">
                  <c:v>401.14971105740113</c:v>
                </c:pt>
                <c:pt idx="3">
                  <c:v>398.61457833389858</c:v>
                </c:pt>
                <c:pt idx="4">
                  <c:v>392.97187261329975</c:v>
                </c:pt>
                <c:pt idx="5">
                  <c:v>389.2529314055995</c:v>
                </c:pt>
                <c:pt idx="6">
                  <c:v>383.97897371560117</c:v>
                </c:pt>
                <c:pt idx="7">
                  <c:v>381.71741722160101</c:v>
                </c:pt>
                <c:pt idx="8">
                  <c:v>378.7046406812994</c:v>
                </c:pt>
                <c:pt idx="9">
                  <c:v>375.18960344360011</c:v>
                </c:pt>
                <c:pt idx="10">
                  <c:v>373.02113460040039</c:v>
                </c:pt>
                <c:pt idx="11">
                  <c:v>368.96228530050035</c:v>
                </c:pt>
                <c:pt idx="12">
                  <c:v>364.88857761259902</c:v>
                </c:pt>
                <c:pt idx="13">
                  <c:v>363.07401233979999</c:v>
                </c:pt>
                <c:pt idx="14">
                  <c:v>360.45239276710015</c:v>
                </c:pt>
                <c:pt idx="15">
                  <c:v>357.54770585440002</c:v>
                </c:pt>
                <c:pt idx="16">
                  <c:v>355.61057943539805</c:v>
                </c:pt>
                <c:pt idx="17">
                  <c:v>352.3197137581999</c:v>
                </c:pt>
                <c:pt idx="18">
                  <c:v>347.12564740329907</c:v>
                </c:pt>
                <c:pt idx="19">
                  <c:v>344.08535807119881</c:v>
                </c:pt>
                <c:pt idx="20">
                  <c:v>340.41083330259903</c:v>
                </c:pt>
                <c:pt idx="21">
                  <c:v>337.23262293959925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'Octubre 2013'!$L$73</c:f>
              <c:strCache>
                <c:ptCount val="1"/>
                <c:pt idx="0">
                  <c:v>IRV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multiLvlStrRef>
              <c:f>'Octubre 2013'!$N$74:$O$97</c:f>
              <c:multiLvlStrCache>
                <c:ptCount val="24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</c:lvl>
                <c:lvl>
                  <c:pt idx="0">
                    <c:v>2012</c:v>
                  </c:pt>
                  <c:pt idx="12">
                    <c:v>2013</c:v>
                  </c:pt>
                </c:lvl>
              </c:multiLvlStrCache>
            </c:multiLvlStrRef>
          </c:cat>
          <c:val>
            <c:numRef>
              <c:f>'Octubre 2013'!$L$74:$L$95</c:f>
              <c:numCache>
                <c:formatCode>_-* #,##0\ _p_t_a_-;\-* #,##0\ _p_t_a_-;_-* "-"??\ _p_t_a_-;_-@_-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'Octubre 2013'!$M$73</c:f>
              <c:strCache>
                <c:ptCount val="1"/>
                <c:pt idx="0">
                  <c:v>Total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3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cat>
            <c:multiLvlStrRef>
              <c:f>'Octubre 2013'!$N$74:$O$97</c:f>
              <c:multiLvlStrCache>
                <c:ptCount val="24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</c:lvl>
                <c:lvl>
                  <c:pt idx="0">
                    <c:v>2012</c:v>
                  </c:pt>
                  <c:pt idx="12">
                    <c:v>2013</c:v>
                  </c:pt>
                </c:lvl>
              </c:multiLvlStrCache>
            </c:multiLvlStrRef>
          </c:cat>
          <c:val>
            <c:numRef>
              <c:f>'Octubre 2013'!$M$74:$M$95</c:f>
              <c:numCache>
                <c:formatCode>_-* #,##0\ _p_t_a_-;\-* #,##0\ _p_t_a_-;_-* "-"??\ _p_t_a_-;_-@_-</c:formatCode>
                <c:ptCount val="22"/>
                <c:pt idx="0">
                  <c:v>410.72883380460013</c:v>
                </c:pt>
                <c:pt idx="1">
                  <c:v>408.44690482469906</c:v>
                </c:pt>
                <c:pt idx="2">
                  <c:v>406.62909234430111</c:v>
                </c:pt>
                <c:pt idx="3">
                  <c:v>404.05930084899859</c:v>
                </c:pt>
                <c:pt idx="4">
                  <c:v>398.06251199139973</c:v>
                </c:pt>
                <c:pt idx="5">
                  <c:v>394.35676417129952</c:v>
                </c:pt>
                <c:pt idx="6">
                  <c:v>388.20512802710118</c:v>
                </c:pt>
                <c:pt idx="7">
                  <c:v>387.02631470410103</c:v>
                </c:pt>
                <c:pt idx="8">
                  <c:v>383.91807379829942</c:v>
                </c:pt>
                <c:pt idx="9">
                  <c:v>380.22808295790009</c:v>
                </c:pt>
                <c:pt idx="10">
                  <c:v>378.28490742940039</c:v>
                </c:pt>
                <c:pt idx="11">
                  <c:v>374.41374533130033</c:v>
                </c:pt>
                <c:pt idx="12">
                  <c:v>369.96811478499905</c:v>
                </c:pt>
                <c:pt idx="13">
                  <c:v>368.22152007059998</c:v>
                </c:pt>
                <c:pt idx="14">
                  <c:v>365.24321005250016</c:v>
                </c:pt>
                <c:pt idx="15">
                  <c:v>364.12611960600003</c:v>
                </c:pt>
                <c:pt idx="16">
                  <c:v>362.85012864699803</c:v>
                </c:pt>
                <c:pt idx="17">
                  <c:v>362.15292131619992</c:v>
                </c:pt>
                <c:pt idx="18">
                  <c:v>357.44472052589907</c:v>
                </c:pt>
                <c:pt idx="19">
                  <c:v>354.49712758329883</c:v>
                </c:pt>
                <c:pt idx="20">
                  <c:v>349.04506537319901</c:v>
                </c:pt>
                <c:pt idx="21">
                  <c:v>346.63510290309927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252032"/>
        <c:axId val="112253952"/>
      </c:lineChart>
      <c:catAx>
        <c:axId val="112252032"/>
        <c:scaling>
          <c:orientation val="minMax"/>
        </c:scaling>
        <c:delete val="0"/>
        <c:axPos val="b"/>
        <c:numFmt formatCode="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ES"/>
          </a:p>
        </c:txPr>
        <c:crossAx val="11225395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22539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* #,##0\ _p_t_a_-;\-* #,##0\ _p_t_a_-;_-* &quot;-&quot;??\ _p_t_a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ES"/>
          </a:p>
        </c:txPr>
        <c:crossAx val="112252032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5080687494708324"/>
          <c:y val="0.92609796754620444"/>
          <c:w val="0.59677482854965702"/>
          <c:h val="5.54272517321016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es-ES"/>
              <a:t>Valores Custodiados Físicos DCV por Tipo de Instrumento (%)</a:t>
            </a:r>
          </a:p>
        </c:rich>
      </c:tx>
      <c:layout>
        <c:manualLayout>
          <c:xMode val="edge"/>
          <c:yMode val="edge"/>
          <c:x val="0.18074342058594026"/>
          <c:y val="3.04449648711943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31091251757856"/>
          <c:y val="0.18032807506046347"/>
          <c:w val="0.85979800645818472"/>
          <c:h val="0.5784549940251231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'Octubre 2013'!$J$73</c:f>
              <c:strCache>
                <c:ptCount val="1"/>
                <c:pt idx="0">
                  <c:v>IIF</c:v>
                </c:pt>
              </c:strCache>
            </c:strRef>
          </c:tx>
          <c:spPr>
            <a:solidFill>
              <a:srgbClr val="000080"/>
            </a:solidFill>
            <a:ln w="25400">
              <a:noFill/>
            </a:ln>
          </c:spPr>
          <c:invertIfNegative val="0"/>
          <c:cat>
            <c:multiLvlStrRef>
              <c:f>'Octubre 2013'!$N$74:$O$97</c:f>
              <c:multiLvlStrCache>
                <c:ptCount val="24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</c:lvl>
                <c:lvl>
                  <c:pt idx="0">
                    <c:v>2012</c:v>
                  </c:pt>
                  <c:pt idx="12">
                    <c:v>2013</c:v>
                  </c:pt>
                </c:lvl>
              </c:multiLvlStrCache>
            </c:multiLvlStrRef>
          </c:cat>
          <c:val>
            <c:numRef>
              <c:f>'Octubre 2013'!$J$74:$J$95</c:f>
              <c:numCache>
                <c:formatCode>_-* #,##0\ _p_t_a_-;\-* #,##0\ _p_t_a_-;_-* "-"??\ _p_t_a_-;_-@_-</c:formatCode>
                <c:ptCount val="22"/>
                <c:pt idx="0">
                  <c:v>5.2181698319000001</c:v>
                </c:pt>
                <c:pt idx="1">
                  <c:v>5.2144514308999996</c:v>
                </c:pt>
                <c:pt idx="2">
                  <c:v>5.4793812868999998</c:v>
                </c:pt>
                <c:pt idx="3">
                  <c:v>5.4447225150999898</c:v>
                </c:pt>
                <c:pt idx="4">
                  <c:v>5.0906393781000006</c:v>
                </c:pt>
                <c:pt idx="5">
                  <c:v>5.1038327657</c:v>
                </c:pt>
                <c:pt idx="6">
                  <c:v>4.2261543115000002</c:v>
                </c:pt>
                <c:pt idx="7">
                  <c:v>5.3088974824999999</c:v>
                </c:pt>
                <c:pt idx="8">
                  <c:v>5.2134331169999992</c:v>
                </c:pt>
                <c:pt idx="9">
                  <c:v>5.0384795142999996</c:v>
                </c:pt>
                <c:pt idx="10">
                  <c:v>5.2637728289999997</c:v>
                </c:pt>
                <c:pt idx="11">
                  <c:v>5.4514600307999999</c:v>
                </c:pt>
                <c:pt idx="12">
                  <c:v>5.0795371723999994</c:v>
                </c:pt>
                <c:pt idx="13">
                  <c:v>5.1475077308000001</c:v>
                </c:pt>
                <c:pt idx="14">
                  <c:v>4.7908172854000002</c:v>
                </c:pt>
                <c:pt idx="15">
                  <c:v>6.5784137516000003</c:v>
                </c:pt>
                <c:pt idx="16">
                  <c:v>7.2395492116</c:v>
                </c:pt>
                <c:pt idx="17">
                  <c:v>9.8332075579999998</c:v>
                </c:pt>
                <c:pt idx="18">
                  <c:v>10.319073122600001</c:v>
                </c:pt>
                <c:pt idx="19">
                  <c:v>10.411769512099999</c:v>
                </c:pt>
                <c:pt idx="20">
                  <c:v>8.6342320705999995</c:v>
                </c:pt>
                <c:pt idx="21">
                  <c:v>9.4024799635000011</c:v>
                </c:pt>
              </c:numCache>
            </c:numRef>
          </c:val>
        </c:ser>
        <c:ser>
          <c:idx val="1"/>
          <c:order val="1"/>
          <c:tx>
            <c:strRef>
              <c:f>'Octubre 2013'!$K$73</c:f>
              <c:strCache>
                <c:ptCount val="1"/>
                <c:pt idx="0">
                  <c:v>IRF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cat>
            <c:multiLvlStrRef>
              <c:f>'Octubre 2013'!$N$74:$O$97</c:f>
              <c:multiLvlStrCache>
                <c:ptCount val="24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</c:lvl>
                <c:lvl>
                  <c:pt idx="0">
                    <c:v>2012</c:v>
                  </c:pt>
                  <c:pt idx="12">
                    <c:v>2013</c:v>
                  </c:pt>
                </c:lvl>
              </c:multiLvlStrCache>
            </c:multiLvlStrRef>
          </c:cat>
          <c:val>
            <c:numRef>
              <c:f>'Octubre 2013'!$K$74:$K$95</c:f>
              <c:numCache>
                <c:formatCode>_-* #,##0\ _p_t_a_-;\-* #,##0\ _p_t_a_-;_-* "-"??\ _p_t_a_-;_-@_-</c:formatCode>
                <c:ptCount val="22"/>
                <c:pt idx="0">
                  <c:v>405.51066397270012</c:v>
                </c:pt>
                <c:pt idx="1">
                  <c:v>403.23245339379906</c:v>
                </c:pt>
                <c:pt idx="2">
                  <c:v>401.14971105740113</c:v>
                </c:pt>
                <c:pt idx="3">
                  <c:v>398.61457833389858</c:v>
                </c:pt>
                <c:pt idx="4">
                  <c:v>392.97187261329975</c:v>
                </c:pt>
                <c:pt idx="5">
                  <c:v>389.2529314055995</c:v>
                </c:pt>
                <c:pt idx="6">
                  <c:v>383.97897371560117</c:v>
                </c:pt>
                <c:pt idx="7">
                  <c:v>381.71741722160101</c:v>
                </c:pt>
                <c:pt idx="8">
                  <c:v>378.7046406812994</c:v>
                </c:pt>
                <c:pt idx="9">
                  <c:v>375.18960344360011</c:v>
                </c:pt>
                <c:pt idx="10">
                  <c:v>373.02113460040039</c:v>
                </c:pt>
                <c:pt idx="11">
                  <c:v>368.96228530050035</c:v>
                </c:pt>
                <c:pt idx="12">
                  <c:v>364.88857761259902</c:v>
                </c:pt>
                <c:pt idx="13">
                  <c:v>363.07401233979999</c:v>
                </c:pt>
                <c:pt idx="14">
                  <c:v>360.45239276710015</c:v>
                </c:pt>
                <c:pt idx="15">
                  <c:v>357.54770585440002</c:v>
                </c:pt>
                <c:pt idx="16">
                  <c:v>355.61057943539805</c:v>
                </c:pt>
                <c:pt idx="17">
                  <c:v>352.3197137581999</c:v>
                </c:pt>
                <c:pt idx="18">
                  <c:v>347.12564740329907</c:v>
                </c:pt>
                <c:pt idx="19">
                  <c:v>344.08535807119881</c:v>
                </c:pt>
                <c:pt idx="20">
                  <c:v>340.41083330259903</c:v>
                </c:pt>
                <c:pt idx="21">
                  <c:v>337.23262293959925</c:v>
                </c:pt>
              </c:numCache>
            </c:numRef>
          </c:val>
        </c:ser>
        <c:ser>
          <c:idx val="2"/>
          <c:order val="2"/>
          <c:tx>
            <c:strRef>
              <c:f>'Octubre 2013'!$L$73</c:f>
              <c:strCache>
                <c:ptCount val="1"/>
                <c:pt idx="0">
                  <c:v>IRV</c:v>
                </c:pt>
              </c:strCache>
            </c:strRef>
          </c:tx>
          <c:spPr>
            <a:solidFill>
              <a:srgbClr val="99CC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'Octubre 2013'!$N$74:$O$97</c:f>
              <c:multiLvlStrCache>
                <c:ptCount val="24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</c:lvl>
                <c:lvl>
                  <c:pt idx="0">
                    <c:v>2012</c:v>
                  </c:pt>
                  <c:pt idx="12">
                    <c:v>2013</c:v>
                  </c:pt>
                </c:lvl>
              </c:multiLvlStrCache>
            </c:multiLvlStrRef>
          </c:cat>
          <c:val>
            <c:numRef>
              <c:f>'Octubre 2013'!$L$74:$L$95</c:f>
              <c:numCache>
                <c:formatCode>_-* #,##0\ _p_t_a_-;\-* #,##0\ _p_t_a_-;_-* "-"??\ _p_t_a_-;_-@_-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2292224"/>
        <c:axId val="112293760"/>
      </c:barChart>
      <c:catAx>
        <c:axId val="11229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ES"/>
          </a:p>
        </c:txPr>
        <c:crossAx val="11229376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22937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ES"/>
          </a:p>
        </c:txPr>
        <c:crossAx val="11229222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9527062495566428"/>
          <c:y val="0.92505953149298958"/>
          <c:w val="0.28547315031566994"/>
          <c:h val="5.62060889929741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es-ES"/>
              <a:t>Valores Custodiados Desmaterializados DCV por Tipo de Instrumento (MMUF)</a:t>
            </a:r>
          </a:p>
        </c:rich>
      </c:tx>
      <c:layout>
        <c:manualLayout>
          <c:xMode val="edge"/>
          <c:yMode val="edge"/>
          <c:x val="0.14285714285714285"/>
          <c:y val="3.03738317757009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895372233400401"/>
          <c:y val="0.17056074766355139"/>
          <c:w val="0.81086519114688127"/>
          <c:h val="0.59112149532710279"/>
        </c:manualLayout>
      </c:layout>
      <c:lineChart>
        <c:grouping val="standard"/>
        <c:varyColors val="0"/>
        <c:ser>
          <c:idx val="0"/>
          <c:order val="0"/>
          <c:tx>
            <c:strRef>
              <c:f>'Octubre 2013'!$J$103</c:f>
              <c:strCache>
                <c:ptCount val="1"/>
                <c:pt idx="0">
                  <c:v>IIF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multiLvlStrRef>
              <c:f>'Octubre 2013'!$N$104:$O$127</c:f>
              <c:multiLvlStrCache>
                <c:ptCount val="24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</c:lvl>
                <c:lvl>
                  <c:pt idx="0">
                    <c:v>2012</c:v>
                  </c:pt>
                  <c:pt idx="12">
                    <c:v>2013</c:v>
                  </c:pt>
                </c:lvl>
              </c:multiLvlStrCache>
            </c:multiLvlStrRef>
          </c:cat>
          <c:val>
            <c:numRef>
              <c:f>'Octubre 2013'!$J$104:$J$125</c:f>
              <c:numCache>
                <c:formatCode>_-* #,##0\ _p_t_a_-;\-* #,##0\ _p_t_a_-;_-* "-"??\ _p_t_a_-;_-@_-</c:formatCode>
                <c:ptCount val="22"/>
                <c:pt idx="0">
                  <c:v>1641.9793196006001</c:v>
                </c:pt>
                <c:pt idx="1">
                  <c:v>1642.0871199418</c:v>
                </c:pt>
                <c:pt idx="2">
                  <c:v>1609.3888293008999</c:v>
                </c:pt>
                <c:pt idx="3">
                  <c:v>1649.6958226658001</c:v>
                </c:pt>
                <c:pt idx="4">
                  <c:v>1680.4051667817002</c:v>
                </c:pt>
                <c:pt idx="5">
                  <c:v>1690.3874252137</c:v>
                </c:pt>
                <c:pt idx="6">
                  <c:v>1711.8029512617998</c:v>
                </c:pt>
                <c:pt idx="7">
                  <c:v>1732.8228869682002</c:v>
                </c:pt>
                <c:pt idx="8">
                  <c:v>1715.4224187387001</c:v>
                </c:pt>
                <c:pt idx="9">
                  <c:v>1716.3243760483001</c:v>
                </c:pt>
                <c:pt idx="10">
                  <c:v>1674.8844888246999</c:v>
                </c:pt>
                <c:pt idx="11">
                  <c:v>1515.6062188451999</c:v>
                </c:pt>
                <c:pt idx="12">
                  <c:v>1675.6612312964999</c:v>
                </c:pt>
                <c:pt idx="13">
                  <c:v>1653.3796658824899</c:v>
                </c:pt>
                <c:pt idx="14">
                  <c:v>1625.65406387029</c:v>
                </c:pt>
                <c:pt idx="15">
                  <c:v>1714.8157106385001</c:v>
                </c:pt>
                <c:pt idx="16">
                  <c:v>1706.5564933165901</c:v>
                </c:pt>
                <c:pt idx="17">
                  <c:v>1708.05740158039</c:v>
                </c:pt>
                <c:pt idx="18">
                  <c:v>1700.2225103909002</c:v>
                </c:pt>
                <c:pt idx="19">
                  <c:v>1691.5806638720892</c:v>
                </c:pt>
                <c:pt idx="20">
                  <c:v>1652.69770864619</c:v>
                </c:pt>
                <c:pt idx="21">
                  <c:v>1658.714906814489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'Octubre 2013'!$K$103</c:f>
              <c:strCache>
                <c:ptCount val="1"/>
                <c:pt idx="0">
                  <c:v>IRF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cat>
            <c:multiLvlStrRef>
              <c:f>'Octubre 2013'!$N$104:$O$127</c:f>
              <c:multiLvlStrCache>
                <c:ptCount val="24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</c:lvl>
                <c:lvl>
                  <c:pt idx="0">
                    <c:v>2012</c:v>
                  </c:pt>
                  <c:pt idx="12">
                    <c:v>2013</c:v>
                  </c:pt>
                </c:lvl>
              </c:multiLvlStrCache>
            </c:multiLvlStrRef>
          </c:cat>
          <c:val>
            <c:numRef>
              <c:f>'Octubre 2013'!$K$104:$K$125</c:f>
              <c:numCache>
                <c:formatCode>_-* #,##0\ _p_t_a_-;\-* #,##0\ _p_t_a_-;_-* "-"??\ _p_t_a_-;_-@_-</c:formatCode>
                <c:ptCount val="22"/>
                <c:pt idx="0">
                  <c:v>2441.3124251758386</c:v>
                </c:pt>
                <c:pt idx="1">
                  <c:v>2457.6850405338237</c:v>
                </c:pt>
                <c:pt idx="2">
                  <c:v>2489.3838634005519</c:v>
                </c:pt>
                <c:pt idx="3">
                  <c:v>2499.9522549856056</c:v>
                </c:pt>
                <c:pt idx="4">
                  <c:v>2532.4855891658435</c:v>
                </c:pt>
                <c:pt idx="5">
                  <c:v>2552.6909264043343</c:v>
                </c:pt>
                <c:pt idx="6">
                  <c:v>2567.542734664507</c:v>
                </c:pt>
                <c:pt idx="7">
                  <c:v>2578.7623052528611</c:v>
                </c:pt>
                <c:pt idx="8">
                  <c:v>2565.0841309869829</c:v>
                </c:pt>
                <c:pt idx="9">
                  <c:v>2601.6576390127348</c:v>
                </c:pt>
                <c:pt idx="10">
                  <c:v>2596.6081031867525</c:v>
                </c:pt>
                <c:pt idx="11">
                  <c:v>2616.1012516969076</c:v>
                </c:pt>
                <c:pt idx="12">
                  <c:v>2623.4331291332578</c:v>
                </c:pt>
                <c:pt idx="13">
                  <c:v>2610.2688828404966</c:v>
                </c:pt>
                <c:pt idx="14">
                  <c:v>2597.8115953776078</c:v>
                </c:pt>
                <c:pt idx="15">
                  <c:v>2648.4421967336084</c:v>
                </c:pt>
                <c:pt idx="16">
                  <c:v>2670.1904750729645</c:v>
                </c:pt>
                <c:pt idx="17">
                  <c:v>2721.2587306754399</c:v>
                </c:pt>
                <c:pt idx="18">
                  <c:v>2719.1528047563029</c:v>
                </c:pt>
                <c:pt idx="19">
                  <c:v>2748.0904906496617</c:v>
                </c:pt>
                <c:pt idx="20">
                  <c:v>2771.4019854588796</c:v>
                </c:pt>
                <c:pt idx="21">
                  <c:v>2769.6743806134782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'Octubre 2013'!$L$103</c:f>
              <c:strCache>
                <c:ptCount val="1"/>
                <c:pt idx="0">
                  <c:v>IRV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multiLvlStrRef>
              <c:f>'Octubre 2013'!$N$104:$O$127</c:f>
              <c:multiLvlStrCache>
                <c:ptCount val="24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</c:lvl>
                <c:lvl>
                  <c:pt idx="0">
                    <c:v>2012</c:v>
                  </c:pt>
                  <c:pt idx="12">
                    <c:v>2013</c:v>
                  </c:pt>
                </c:lvl>
              </c:multiLvlStrCache>
            </c:multiLvlStrRef>
          </c:cat>
          <c:val>
            <c:numRef>
              <c:f>'Octubre 2013'!$L$104:$L$125</c:f>
              <c:numCache>
                <c:formatCode>_-* #,##0\ _p_t_a_-;\-* #,##0\ _p_t_a_-;_-* "-"??\ _p_t_a_-;_-@_-</c:formatCode>
                <c:ptCount val="22"/>
                <c:pt idx="0">
                  <c:v>1750.1705379685711</c:v>
                </c:pt>
                <c:pt idx="1">
                  <c:v>1862.8353113652938</c:v>
                </c:pt>
                <c:pt idx="2">
                  <c:v>1910.6712584098216</c:v>
                </c:pt>
                <c:pt idx="3">
                  <c:v>1873.8473695436533</c:v>
                </c:pt>
                <c:pt idx="4">
                  <c:v>1894.6287508586663</c:v>
                </c:pt>
                <c:pt idx="5">
                  <c:v>1957.5349895292386</c:v>
                </c:pt>
                <c:pt idx="6">
                  <c:v>1836.4235363866674</c:v>
                </c:pt>
                <c:pt idx="7">
                  <c:v>1813.7791057476259</c:v>
                </c:pt>
                <c:pt idx="8">
                  <c:v>1834.2760592361435</c:v>
                </c:pt>
                <c:pt idx="9">
                  <c:v>1866.6648958766098</c:v>
                </c:pt>
                <c:pt idx="10">
                  <c:v>1810.4531430810621</c:v>
                </c:pt>
                <c:pt idx="11">
                  <c:v>1891.1274105391019</c:v>
                </c:pt>
                <c:pt idx="12">
                  <c:v>2040.2093291196481</c:v>
                </c:pt>
                <c:pt idx="13">
                  <c:v>2039.0521998290978</c:v>
                </c:pt>
                <c:pt idx="14">
                  <c:v>2068.8042577626279</c:v>
                </c:pt>
                <c:pt idx="15">
                  <c:v>2017.792212339383</c:v>
                </c:pt>
                <c:pt idx="16">
                  <c:v>1981.6524309852809</c:v>
                </c:pt>
                <c:pt idx="17">
                  <c:v>1846.5789924331093</c:v>
                </c:pt>
                <c:pt idx="18">
                  <c:v>1834.3093762893598</c:v>
                </c:pt>
                <c:pt idx="19">
                  <c:v>1758.6693916858469</c:v>
                </c:pt>
                <c:pt idx="20">
                  <c:v>1874.4207080437402</c:v>
                </c:pt>
                <c:pt idx="21">
                  <c:v>1859.9617148631057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'Octubre 2013'!$M$103</c:f>
              <c:strCache>
                <c:ptCount val="1"/>
                <c:pt idx="0">
                  <c:v>Total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3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cat>
            <c:multiLvlStrRef>
              <c:f>'Octubre 2013'!$N$104:$O$127</c:f>
              <c:multiLvlStrCache>
                <c:ptCount val="24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</c:lvl>
                <c:lvl>
                  <c:pt idx="0">
                    <c:v>2012</c:v>
                  </c:pt>
                  <c:pt idx="12">
                    <c:v>2013</c:v>
                  </c:pt>
                </c:lvl>
              </c:multiLvlStrCache>
            </c:multiLvlStrRef>
          </c:cat>
          <c:val>
            <c:numRef>
              <c:f>'Octubre 2013'!$M$104:$M$125</c:f>
              <c:numCache>
                <c:formatCode>_-* #,##0\ _p_t_a_-;\-* #,##0\ _p_t_a_-;_-* "-"??\ _p_t_a_-;_-@_-</c:formatCode>
                <c:ptCount val="22"/>
                <c:pt idx="0">
                  <c:v>5833.4622827450094</c:v>
                </c:pt>
                <c:pt idx="1">
                  <c:v>5962.6074718409172</c:v>
                </c:pt>
                <c:pt idx="2">
                  <c:v>6009.4439511112732</c:v>
                </c:pt>
                <c:pt idx="3">
                  <c:v>6023.4954471950587</c:v>
                </c:pt>
                <c:pt idx="4">
                  <c:v>6107.5195068062103</c:v>
                </c:pt>
                <c:pt idx="5">
                  <c:v>6200.6133411472729</c:v>
                </c:pt>
                <c:pt idx="6">
                  <c:v>6115.7692223129743</c:v>
                </c:pt>
                <c:pt idx="7">
                  <c:v>6125.3642979686874</c:v>
                </c:pt>
                <c:pt idx="8">
                  <c:v>6114.7826089618266</c:v>
                </c:pt>
                <c:pt idx="9">
                  <c:v>6184.6469109376449</c:v>
                </c:pt>
                <c:pt idx="10">
                  <c:v>6081.945735092515</c:v>
                </c:pt>
                <c:pt idx="11">
                  <c:v>6022.8348810812095</c:v>
                </c:pt>
                <c:pt idx="12">
                  <c:v>6339.3036895494051</c:v>
                </c:pt>
                <c:pt idx="13">
                  <c:v>6302.7007485520844</c:v>
                </c:pt>
                <c:pt idx="14">
                  <c:v>6292.2699170105261</c:v>
                </c:pt>
                <c:pt idx="15">
                  <c:v>6381.0501197114909</c:v>
                </c:pt>
                <c:pt idx="16">
                  <c:v>6358.3993993748354</c:v>
                </c:pt>
                <c:pt idx="17">
                  <c:v>6275.8951246889392</c:v>
                </c:pt>
                <c:pt idx="18">
                  <c:v>6253.6846914365624</c:v>
                </c:pt>
                <c:pt idx="19">
                  <c:v>6198.340546207598</c:v>
                </c:pt>
                <c:pt idx="20">
                  <c:v>6298.5204021488098</c:v>
                </c:pt>
                <c:pt idx="21">
                  <c:v>6288.3510022910732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406912"/>
        <c:axId val="112408832"/>
      </c:lineChart>
      <c:catAx>
        <c:axId val="112406912"/>
        <c:scaling>
          <c:orientation val="minMax"/>
        </c:scaling>
        <c:delete val="0"/>
        <c:axPos val="b"/>
        <c:numFmt formatCode="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ES"/>
          </a:p>
        </c:txPr>
        <c:crossAx val="11240883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24088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* #,##0\ _p_t_a_-;\-* #,##0\ _p_t_a_-;_-* &quot;-&quot;??\ _p_t_a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ES"/>
          </a:p>
        </c:txPr>
        <c:crossAx val="112406912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6820925553319922"/>
          <c:y val="0.92523364485981308"/>
          <c:w val="0.59557344064386308"/>
          <c:h val="5.607476635514019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es-ES"/>
              <a:t>Valores Custodiados Desmaterializados DCV por Tipo de Instrumento (%)</a:t>
            </a:r>
          </a:p>
        </c:rich>
      </c:tx>
      <c:layout>
        <c:manualLayout>
          <c:xMode val="edge"/>
          <c:yMode val="edge"/>
          <c:x val="0.12542973365442722"/>
          <c:y val="3.03030303030303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4297637285286"/>
          <c:y val="0.17482557279277022"/>
          <c:w val="0.85738975480185986"/>
          <c:h val="0.58508291694647108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'Octubre 2013'!$J$103</c:f>
              <c:strCache>
                <c:ptCount val="1"/>
                <c:pt idx="0">
                  <c:v>IIF</c:v>
                </c:pt>
              </c:strCache>
            </c:strRef>
          </c:tx>
          <c:spPr>
            <a:solidFill>
              <a:srgbClr val="000080"/>
            </a:solidFill>
            <a:ln w="25400">
              <a:noFill/>
            </a:ln>
          </c:spPr>
          <c:invertIfNegative val="0"/>
          <c:cat>
            <c:multiLvlStrRef>
              <c:f>'Octubre 2013'!$N$104:$O$127</c:f>
              <c:multiLvlStrCache>
                <c:ptCount val="24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</c:lvl>
                <c:lvl>
                  <c:pt idx="0">
                    <c:v>2012</c:v>
                  </c:pt>
                  <c:pt idx="12">
                    <c:v>2013</c:v>
                  </c:pt>
                </c:lvl>
              </c:multiLvlStrCache>
            </c:multiLvlStrRef>
          </c:cat>
          <c:val>
            <c:numRef>
              <c:f>'Octubre 2013'!$J$104:$J$125</c:f>
              <c:numCache>
                <c:formatCode>_-* #,##0\ _p_t_a_-;\-* #,##0\ _p_t_a_-;_-* "-"??\ _p_t_a_-;_-@_-</c:formatCode>
                <c:ptCount val="22"/>
                <c:pt idx="0">
                  <c:v>1641.9793196006001</c:v>
                </c:pt>
                <c:pt idx="1">
                  <c:v>1642.0871199418</c:v>
                </c:pt>
                <c:pt idx="2">
                  <c:v>1609.3888293008999</c:v>
                </c:pt>
                <c:pt idx="3">
                  <c:v>1649.6958226658001</c:v>
                </c:pt>
                <c:pt idx="4">
                  <c:v>1680.4051667817002</c:v>
                </c:pt>
                <c:pt idx="5">
                  <c:v>1690.3874252137</c:v>
                </c:pt>
                <c:pt idx="6">
                  <c:v>1711.8029512617998</c:v>
                </c:pt>
                <c:pt idx="7">
                  <c:v>1732.8228869682002</c:v>
                </c:pt>
                <c:pt idx="8">
                  <c:v>1715.4224187387001</c:v>
                </c:pt>
                <c:pt idx="9">
                  <c:v>1716.3243760483001</c:v>
                </c:pt>
                <c:pt idx="10">
                  <c:v>1674.8844888246999</c:v>
                </c:pt>
                <c:pt idx="11">
                  <c:v>1515.6062188451999</c:v>
                </c:pt>
                <c:pt idx="12">
                  <c:v>1675.6612312964999</c:v>
                </c:pt>
                <c:pt idx="13">
                  <c:v>1653.3796658824899</c:v>
                </c:pt>
                <c:pt idx="14">
                  <c:v>1625.65406387029</c:v>
                </c:pt>
                <c:pt idx="15">
                  <c:v>1714.8157106385001</c:v>
                </c:pt>
                <c:pt idx="16">
                  <c:v>1706.5564933165901</c:v>
                </c:pt>
                <c:pt idx="17">
                  <c:v>1708.05740158039</c:v>
                </c:pt>
                <c:pt idx="18">
                  <c:v>1700.2225103909002</c:v>
                </c:pt>
                <c:pt idx="19">
                  <c:v>1691.5806638720892</c:v>
                </c:pt>
                <c:pt idx="20">
                  <c:v>1652.69770864619</c:v>
                </c:pt>
                <c:pt idx="21">
                  <c:v>1658.714906814489</c:v>
                </c:pt>
              </c:numCache>
            </c:numRef>
          </c:val>
        </c:ser>
        <c:ser>
          <c:idx val="1"/>
          <c:order val="1"/>
          <c:tx>
            <c:strRef>
              <c:f>'Octubre 2013'!$K$103</c:f>
              <c:strCache>
                <c:ptCount val="1"/>
                <c:pt idx="0">
                  <c:v>IRF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cat>
            <c:multiLvlStrRef>
              <c:f>'Octubre 2013'!$N$104:$O$127</c:f>
              <c:multiLvlStrCache>
                <c:ptCount val="24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</c:lvl>
                <c:lvl>
                  <c:pt idx="0">
                    <c:v>2012</c:v>
                  </c:pt>
                  <c:pt idx="12">
                    <c:v>2013</c:v>
                  </c:pt>
                </c:lvl>
              </c:multiLvlStrCache>
            </c:multiLvlStrRef>
          </c:cat>
          <c:val>
            <c:numRef>
              <c:f>'Octubre 2013'!$K$104:$K$125</c:f>
              <c:numCache>
                <c:formatCode>_-* #,##0\ _p_t_a_-;\-* #,##0\ _p_t_a_-;_-* "-"??\ _p_t_a_-;_-@_-</c:formatCode>
                <c:ptCount val="22"/>
                <c:pt idx="0">
                  <c:v>2441.3124251758386</c:v>
                </c:pt>
                <c:pt idx="1">
                  <c:v>2457.6850405338237</c:v>
                </c:pt>
                <c:pt idx="2">
                  <c:v>2489.3838634005519</c:v>
                </c:pt>
                <c:pt idx="3">
                  <c:v>2499.9522549856056</c:v>
                </c:pt>
                <c:pt idx="4">
                  <c:v>2532.4855891658435</c:v>
                </c:pt>
                <c:pt idx="5">
                  <c:v>2552.6909264043343</c:v>
                </c:pt>
                <c:pt idx="6">
                  <c:v>2567.542734664507</c:v>
                </c:pt>
                <c:pt idx="7">
                  <c:v>2578.7623052528611</c:v>
                </c:pt>
                <c:pt idx="8">
                  <c:v>2565.0841309869829</c:v>
                </c:pt>
                <c:pt idx="9">
                  <c:v>2601.6576390127348</c:v>
                </c:pt>
                <c:pt idx="10">
                  <c:v>2596.6081031867525</c:v>
                </c:pt>
                <c:pt idx="11">
                  <c:v>2616.1012516969076</c:v>
                </c:pt>
                <c:pt idx="12">
                  <c:v>2623.4331291332578</c:v>
                </c:pt>
                <c:pt idx="13">
                  <c:v>2610.2688828404966</c:v>
                </c:pt>
                <c:pt idx="14">
                  <c:v>2597.8115953776078</c:v>
                </c:pt>
                <c:pt idx="15">
                  <c:v>2648.4421967336084</c:v>
                </c:pt>
                <c:pt idx="16">
                  <c:v>2670.1904750729645</c:v>
                </c:pt>
                <c:pt idx="17">
                  <c:v>2721.2587306754399</c:v>
                </c:pt>
                <c:pt idx="18">
                  <c:v>2719.1528047563029</c:v>
                </c:pt>
                <c:pt idx="19">
                  <c:v>2748.0904906496617</c:v>
                </c:pt>
                <c:pt idx="20">
                  <c:v>2771.4019854588796</c:v>
                </c:pt>
                <c:pt idx="21">
                  <c:v>2769.6743806134782</c:v>
                </c:pt>
              </c:numCache>
            </c:numRef>
          </c:val>
        </c:ser>
        <c:ser>
          <c:idx val="2"/>
          <c:order val="2"/>
          <c:tx>
            <c:strRef>
              <c:f>'Octubre 2013'!$L$103</c:f>
              <c:strCache>
                <c:ptCount val="1"/>
                <c:pt idx="0">
                  <c:v>IRV</c:v>
                </c:pt>
              </c:strCache>
            </c:strRef>
          </c:tx>
          <c:spPr>
            <a:solidFill>
              <a:srgbClr val="99CC00"/>
            </a:solidFill>
            <a:ln w="25400">
              <a:noFill/>
            </a:ln>
          </c:spPr>
          <c:invertIfNegative val="0"/>
          <c:cat>
            <c:multiLvlStrRef>
              <c:f>'Octubre 2013'!$N$104:$O$127</c:f>
              <c:multiLvlStrCache>
                <c:ptCount val="24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</c:lvl>
                <c:lvl>
                  <c:pt idx="0">
                    <c:v>2012</c:v>
                  </c:pt>
                  <c:pt idx="12">
                    <c:v>2013</c:v>
                  </c:pt>
                </c:lvl>
              </c:multiLvlStrCache>
            </c:multiLvlStrRef>
          </c:cat>
          <c:val>
            <c:numRef>
              <c:f>'Octubre 2013'!$L$104:$L$125</c:f>
              <c:numCache>
                <c:formatCode>_-* #,##0\ _p_t_a_-;\-* #,##0\ _p_t_a_-;_-* "-"??\ _p_t_a_-;_-@_-</c:formatCode>
                <c:ptCount val="22"/>
                <c:pt idx="0">
                  <c:v>1750.1705379685711</c:v>
                </c:pt>
                <c:pt idx="1">
                  <c:v>1862.8353113652938</c:v>
                </c:pt>
                <c:pt idx="2">
                  <c:v>1910.6712584098216</c:v>
                </c:pt>
                <c:pt idx="3">
                  <c:v>1873.8473695436533</c:v>
                </c:pt>
                <c:pt idx="4">
                  <c:v>1894.6287508586663</c:v>
                </c:pt>
                <c:pt idx="5">
                  <c:v>1957.5349895292386</c:v>
                </c:pt>
                <c:pt idx="6">
                  <c:v>1836.4235363866674</c:v>
                </c:pt>
                <c:pt idx="7">
                  <c:v>1813.7791057476259</c:v>
                </c:pt>
                <c:pt idx="8">
                  <c:v>1834.2760592361435</c:v>
                </c:pt>
                <c:pt idx="9">
                  <c:v>1866.6648958766098</c:v>
                </c:pt>
                <c:pt idx="10">
                  <c:v>1810.4531430810621</c:v>
                </c:pt>
                <c:pt idx="11">
                  <c:v>1891.1274105391019</c:v>
                </c:pt>
                <c:pt idx="12">
                  <c:v>2040.2093291196481</c:v>
                </c:pt>
                <c:pt idx="13">
                  <c:v>2039.0521998290978</c:v>
                </c:pt>
                <c:pt idx="14">
                  <c:v>2068.8042577626279</c:v>
                </c:pt>
                <c:pt idx="15">
                  <c:v>2017.792212339383</c:v>
                </c:pt>
                <c:pt idx="16">
                  <c:v>1981.6524309852809</c:v>
                </c:pt>
                <c:pt idx="17">
                  <c:v>1846.5789924331093</c:v>
                </c:pt>
                <c:pt idx="18">
                  <c:v>1834.3093762893598</c:v>
                </c:pt>
                <c:pt idx="19">
                  <c:v>1758.6693916858469</c:v>
                </c:pt>
                <c:pt idx="20">
                  <c:v>1874.4207080437402</c:v>
                </c:pt>
                <c:pt idx="21">
                  <c:v>1859.9617148631057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2455040"/>
        <c:axId val="112456832"/>
      </c:barChart>
      <c:catAx>
        <c:axId val="112455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ES"/>
          </a:p>
        </c:txPr>
        <c:crossAx val="11245683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24568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ES"/>
          </a:p>
        </c:txPr>
        <c:crossAx val="11245504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9347151193729646"/>
          <c:y val="0.92541012792981292"/>
          <c:w val="0.29037854804231944"/>
          <c:h val="5.594430066871014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es-ES"/>
              <a:t>Valores Custodiados Físicos DCV por Tipo de Instrumento (MMUS$)</a:t>
            </a:r>
          </a:p>
        </c:rich>
      </c:tx>
      <c:layout>
        <c:manualLayout>
          <c:xMode val="edge"/>
          <c:yMode val="edge"/>
          <c:x val="0.13518886679920478"/>
          <c:y val="3.21839080459770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73137852484424"/>
          <c:y val="0.17011532443275063"/>
          <c:w val="0.84610699091939801"/>
          <c:h val="0.59540363551462716"/>
        </c:manualLayout>
      </c:layout>
      <c:lineChart>
        <c:grouping val="standard"/>
        <c:varyColors val="0"/>
        <c:ser>
          <c:idx val="0"/>
          <c:order val="0"/>
          <c:tx>
            <c:strRef>
              <c:f>'Octubre 2013'!$J$203</c:f>
              <c:strCache>
                <c:ptCount val="1"/>
                <c:pt idx="0">
                  <c:v>IIF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multiLvlStrRef>
              <c:f>'Octubre 2013'!$N$204:$O$227</c:f>
              <c:multiLvlStrCache>
                <c:ptCount val="24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</c:lvl>
                <c:lvl>
                  <c:pt idx="0">
                    <c:v>2012</c:v>
                  </c:pt>
                  <c:pt idx="12">
                    <c:v>2013</c:v>
                  </c:pt>
                </c:lvl>
              </c:multiLvlStrCache>
            </c:multiLvlStrRef>
          </c:cat>
          <c:val>
            <c:numRef>
              <c:f>'Octubre 2013'!$J$204:$J$225</c:f>
              <c:numCache>
                <c:formatCode>_-* #,##0\ _p_t_a_-;\-* #,##0\ _p_t_a_-;_-* "-"??\ _p_t_a_-;_-@_-</c:formatCode>
                <c:ptCount val="22"/>
                <c:pt idx="0">
                  <c:v>239.2442519372986</c:v>
                </c:pt>
                <c:pt idx="1">
                  <c:v>245.9342966332253</c:v>
                </c:pt>
                <c:pt idx="2">
                  <c:v>253.30234084640983</c:v>
                </c:pt>
                <c:pt idx="3">
                  <c:v>253.68216167292687</c:v>
                </c:pt>
                <c:pt idx="4">
                  <c:v>221.58274210418611</c:v>
                </c:pt>
                <c:pt idx="5">
                  <c:v>230.12566030864332</c:v>
                </c:pt>
                <c:pt idx="6">
                  <c:v>197.99770590539973</c:v>
                </c:pt>
                <c:pt idx="7">
                  <c:v>249.38254363041975</c:v>
                </c:pt>
                <c:pt idx="8">
                  <c:v>248.59515844777599</c:v>
                </c:pt>
                <c:pt idx="9">
                  <c:v>238.32933835053558</c:v>
                </c:pt>
                <c:pt idx="10">
                  <c:v>249.15377664540117</c:v>
                </c:pt>
                <c:pt idx="11">
                  <c:v>259.93841718075902</c:v>
                </c:pt>
                <c:pt idx="12">
                  <c:v>246.0582368452595</c:v>
                </c:pt>
                <c:pt idx="13">
                  <c:v>248.56489419765137</c:v>
                </c:pt>
                <c:pt idx="14">
                  <c:v>232.11029174073906</c:v>
                </c:pt>
                <c:pt idx="15">
                  <c:v>320.19041189446233</c:v>
                </c:pt>
                <c:pt idx="16">
                  <c:v>331.51378862542924</c:v>
                </c:pt>
                <c:pt idx="17">
                  <c:v>443.08511586970548</c:v>
                </c:pt>
                <c:pt idx="18">
                  <c:v>459.47303765012327</c:v>
                </c:pt>
                <c:pt idx="19">
                  <c:v>470.58056730119938</c:v>
                </c:pt>
                <c:pt idx="20">
                  <c:v>395.42505309239726</c:v>
                </c:pt>
                <c:pt idx="21">
                  <c:v>429.46481057931112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'Octubre 2013'!$K$203</c:f>
              <c:strCache>
                <c:ptCount val="1"/>
                <c:pt idx="0">
                  <c:v>IRF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cat>
            <c:multiLvlStrRef>
              <c:f>'Octubre 2013'!$N$204:$O$227</c:f>
              <c:multiLvlStrCache>
                <c:ptCount val="24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</c:lvl>
                <c:lvl>
                  <c:pt idx="0">
                    <c:v>2012</c:v>
                  </c:pt>
                  <c:pt idx="12">
                    <c:v>2013</c:v>
                  </c:pt>
                </c:lvl>
              </c:multiLvlStrCache>
            </c:multiLvlStrRef>
          </c:cat>
          <c:val>
            <c:numRef>
              <c:f>'Octubre 2013'!$K$204:$K$225</c:f>
              <c:numCache>
                <c:formatCode>_-* #,##0\ _p_t_a_-;\-* #,##0\ _p_t_a_-;_-* "-"??\ _p_t_a_-;_-@_-</c:formatCode>
                <c:ptCount val="22"/>
                <c:pt idx="0">
                  <c:v>18591.977375221064</c:v>
                </c:pt>
                <c:pt idx="1">
                  <c:v>19018.048421629952</c:v>
                </c:pt>
                <c:pt idx="2">
                  <c:v>18544.458857724148</c:v>
                </c:pt>
                <c:pt idx="3">
                  <c:v>18572.371250443528</c:v>
                </c:pt>
                <c:pt idx="4">
                  <c:v>17105.078289001001</c:v>
                </c:pt>
                <c:pt idx="5">
                  <c:v>17550.944942551028</c:v>
                </c:pt>
                <c:pt idx="6">
                  <c:v>17989.630834046464</c:v>
                </c:pt>
                <c:pt idx="7">
                  <c:v>17930.966037402108</c:v>
                </c:pt>
                <c:pt idx="8">
                  <c:v>18057.9932728186</c:v>
                </c:pt>
                <c:pt idx="9">
                  <c:v>17747.157588103455</c:v>
                </c:pt>
                <c:pt idx="10">
                  <c:v>17656.465708817217</c:v>
                </c:pt>
                <c:pt idx="11">
                  <c:v>17592.988281771057</c:v>
                </c:pt>
                <c:pt idx="12">
                  <c:v>17675.594646728281</c:v>
                </c:pt>
                <c:pt idx="13">
                  <c:v>17532.261860077546</c:v>
                </c:pt>
                <c:pt idx="14">
                  <c:v>17463.556854649207</c:v>
                </c:pt>
                <c:pt idx="15">
                  <c:v>17402.880319225253</c:v>
                </c:pt>
                <c:pt idx="16">
                  <c:v>16284.13690109558</c:v>
                </c:pt>
                <c:pt idx="17">
                  <c:v>15875.554367478904</c:v>
                </c:pt>
                <c:pt idx="18">
                  <c:v>15456.318001017615</c:v>
                </c:pt>
                <c:pt idx="19">
                  <c:v>15551.620002056949</c:v>
                </c:pt>
                <c:pt idx="20">
                  <c:v>15589.918215222755</c:v>
                </c:pt>
                <c:pt idx="21">
                  <c:v>15403.334555791762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'Octubre 2013'!$L$203</c:f>
              <c:strCache>
                <c:ptCount val="1"/>
                <c:pt idx="0">
                  <c:v>IRV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multiLvlStrRef>
              <c:f>'Octubre 2013'!$N$204:$O$227</c:f>
              <c:multiLvlStrCache>
                <c:ptCount val="24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</c:lvl>
                <c:lvl>
                  <c:pt idx="0">
                    <c:v>2012</c:v>
                  </c:pt>
                  <c:pt idx="12">
                    <c:v>2013</c:v>
                  </c:pt>
                </c:lvl>
              </c:multiLvlStrCache>
            </c:multiLvlStrRef>
          </c:cat>
          <c:val>
            <c:numRef>
              <c:f>'Octubre 2013'!$L$204:$L$225</c:f>
              <c:numCache>
                <c:formatCode>_-* #,##0\ _p_t_a_-;\-* #,##0\ _p_t_a_-;_-* "-"??\ _p_t_a_-;_-@_-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'Octubre 2013'!$M$203</c:f>
              <c:strCache>
                <c:ptCount val="1"/>
                <c:pt idx="0">
                  <c:v>Total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3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cat>
            <c:multiLvlStrRef>
              <c:f>'Octubre 2013'!$N$204:$O$227</c:f>
              <c:multiLvlStrCache>
                <c:ptCount val="24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</c:lvl>
                <c:lvl>
                  <c:pt idx="0">
                    <c:v>2012</c:v>
                  </c:pt>
                  <c:pt idx="12">
                    <c:v>2013</c:v>
                  </c:pt>
                </c:lvl>
              </c:multiLvlStrCache>
            </c:multiLvlStrRef>
          </c:cat>
          <c:val>
            <c:numRef>
              <c:f>'Octubre 2013'!$M$204:$M$225</c:f>
              <c:numCache>
                <c:formatCode>_-* #,##0\ _p_t_a_-;\-* #,##0\ _p_t_a_-;_-* "-"??\ _p_t_a_-;_-@_-</c:formatCode>
                <c:ptCount val="22"/>
                <c:pt idx="0">
                  <c:v>18831.221627158364</c:v>
                </c:pt>
                <c:pt idx="1">
                  <c:v>19263.982718263178</c:v>
                </c:pt>
                <c:pt idx="2">
                  <c:v>18797.761198570559</c:v>
                </c:pt>
                <c:pt idx="3">
                  <c:v>18826.053412116456</c:v>
                </c:pt>
                <c:pt idx="4">
                  <c:v>17326.661031105188</c:v>
                </c:pt>
                <c:pt idx="5">
                  <c:v>17781.070602859672</c:v>
                </c:pt>
                <c:pt idx="6">
                  <c:v>18187.628539951864</c:v>
                </c:pt>
                <c:pt idx="7">
                  <c:v>18180.348581032529</c:v>
                </c:pt>
                <c:pt idx="8">
                  <c:v>18306.588431266377</c:v>
                </c:pt>
                <c:pt idx="9">
                  <c:v>17985.486926453992</c:v>
                </c:pt>
                <c:pt idx="10">
                  <c:v>17905.619485462619</c:v>
                </c:pt>
                <c:pt idx="11">
                  <c:v>17852.926698951815</c:v>
                </c:pt>
                <c:pt idx="12">
                  <c:v>17921.652883573541</c:v>
                </c:pt>
                <c:pt idx="13">
                  <c:v>17780.826754275196</c:v>
                </c:pt>
                <c:pt idx="14">
                  <c:v>17695.667146389947</c:v>
                </c:pt>
                <c:pt idx="15">
                  <c:v>17723.070731119715</c:v>
                </c:pt>
                <c:pt idx="16">
                  <c:v>16615.650689721009</c:v>
                </c:pt>
                <c:pt idx="17">
                  <c:v>16318.63948334861</c:v>
                </c:pt>
                <c:pt idx="18">
                  <c:v>15915.791038667738</c:v>
                </c:pt>
                <c:pt idx="19">
                  <c:v>16022.200569358149</c:v>
                </c:pt>
                <c:pt idx="20">
                  <c:v>15985.343268315151</c:v>
                </c:pt>
                <c:pt idx="21">
                  <c:v>15832.799366371073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556864"/>
        <c:axId val="113567232"/>
      </c:lineChart>
      <c:catAx>
        <c:axId val="113556864"/>
        <c:scaling>
          <c:orientation val="minMax"/>
        </c:scaling>
        <c:delete val="0"/>
        <c:axPos val="b"/>
        <c:numFmt formatCode="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ES"/>
          </a:p>
        </c:txPr>
        <c:crossAx val="11356723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35672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* #,##0\ _p_t_a_-;\-* #,##0\ _p_t_a_-;_-* &quot;-&quot;??\ _p_t_a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ES"/>
          </a:p>
        </c:txPr>
        <c:crossAx val="113556864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6381709741550694"/>
          <c:y val="0.92643895375147067"/>
          <c:w val="0.58846918489065603"/>
          <c:h val="5.517265514224511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es-ES"/>
              <a:t>Valores Custodiados Físicos DCV por Tipo de Instrumento (%)</a:t>
            </a:r>
          </a:p>
        </c:rich>
      </c:tx>
      <c:layout>
        <c:manualLayout>
          <c:xMode val="edge"/>
          <c:yMode val="edge"/>
          <c:x val="0.16007213127136086"/>
          <c:y val="3.05882352941176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29507933259973"/>
          <c:y val="0.17647058823529413"/>
          <c:w val="0.85072017156602298"/>
          <c:h val="0.5811764705882352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'Octubre 2013'!$J$203</c:f>
              <c:strCache>
                <c:ptCount val="1"/>
                <c:pt idx="0">
                  <c:v>IIF</c:v>
                </c:pt>
              </c:strCache>
            </c:strRef>
          </c:tx>
          <c:spPr>
            <a:solidFill>
              <a:srgbClr val="000080"/>
            </a:solidFill>
            <a:ln w="25400">
              <a:noFill/>
            </a:ln>
          </c:spPr>
          <c:invertIfNegative val="0"/>
          <c:cat>
            <c:multiLvlStrRef>
              <c:f>'Octubre 2013'!$N$204:$O$227</c:f>
              <c:multiLvlStrCache>
                <c:ptCount val="24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</c:lvl>
                <c:lvl>
                  <c:pt idx="0">
                    <c:v>2012</c:v>
                  </c:pt>
                  <c:pt idx="12">
                    <c:v>2013</c:v>
                  </c:pt>
                </c:lvl>
              </c:multiLvlStrCache>
            </c:multiLvlStrRef>
          </c:cat>
          <c:val>
            <c:numRef>
              <c:f>'Octubre 2013'!$J$204:$J$225</c:f>
              <c:numCache>
                <c:formatCode>_-* #,##0\ _p_t_a_-;\-* #,##0\ _p_t_a_-;_-* "-"??\ _p_t_a_-;_-@_-</c:formatCode>
                <c:ptCount val="22"/>
                <c:pt idx="0">
                  <c:v>239.2442519372986</c:v>
                </c:pt>
                <c:pt idx="1">
                  <c:v>245.9342966332253</c:v>
                </c:pt>
                <c:pt idx="2">
                  <c:v>253.30234084640983</c:v>
                </c:pt>
                <c:pt idx="3">
                  <c:v>253.68216167292687</c:v>
                </c:pt>
                <c:pt idx="4">
                  <c:v>221.58274210418611</c:v>
                </c:pt>
                <c:pt idx="5">
                  <c:v>230.12566030864332</c:v>
                </c:pt>
                <c:pt idx="6">
                  <c:v>197.99770590539973</c:v>
                </c:pt>
                <c:pt idx="7">
                  <c:v>249.38254363041975</c:v>
                </c:pt>
                <c:pt idx="8">
                  <c:v>248.59515844777599</c:v>
                </c:pt>
                <c:pt idx="9">
                  <c:v>238.32933835053558</c:v>
                </c:pt>
                <c:pt idx="10">
                  <c:v>249.15377664540117</c:v>
                </c:pt>
                <c:pt idx="11">
                  <c:v>259.93841718075902</c:v>
                </c:pt>
                <c:pt idx="12">
                  <c:v>246.0582368452595</c:v>
                </c:pt>
                <c:pt idx="13">
                  <c:v>248.56489419765137</c:v>
                </c:pt>
                <c:pt idx="14">
                  <c:v>232.11029174073906</c:v>
                </c:pt>
                <c:pt idx="15">
                  <c:v>320.19041189446233</c:v>
                </c:pt>
                <c:pt idx="16">
                  <c:v>331.51378862542924</c:v>
                </c:pt>
                <c:pt idx="17">
                  <c:v>443.08511586970548</c:v>
                </c:pt>
                <c:pt idx="18">
                  <c:v>459.47303765012327</c:v>
                </c:pt>
                <c:pt idx="19">
                  <c:v>470.58056730119938</c:v>
                </c:pt>
                <c:pt idx="20">
                  <c:v>395.42505309239726</c:v>
                </c:pt>
                <c:pt idx="21">
                  <c:v>429.46481057931112</c:v>
                </c:pt>
              </c:numCache>
            </c:numRef>
          </c:val>
        </c:ser>
        <c:ser>
          <c:idx val="1"/>
          <c:order val="1"/>
          <c:tx>
            <c:strRef>
              <c:f>'Octubre 2013'!$K$203</c:f>
              <c:strCache>
                <c:ptCount val="1"/>
                <c:pt idx="0">
                  <c:v>IRF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cat>
            <c:multiLvlStrRef>
              <c:f>'Octubre 2013'!$N$204:$O$227</c:f>
              <c:multiLvlStrCache>
                <c:ptCount val="24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</c:lvl>
                <c:lvl>
                  <c:pt idx="0">
                    <c:v>2012</c:v>
                  </c:pt>
                  <c:pt idx="12">
                    <c:v>2013</c:v>
                  </c:pt>
                </c:lvl>
              </c:multiLvlStrCache>
            </c:multiLvlStrRef>
          </c:cat>
          <c:val>
            <c:numRef>
              <c:f>'Octubre 2013'!$K$204:$K$225</c:f>
              <c:numCache>
                <c:formatCode>_-* #,##0\ _p_t_a_-;\-* #,##0\ _p_t_a_-;_-* "-"??\ _p_t_a_-;_-@_-</c:formatCode>
                <c:ptCount val="22"/>
                <c:pt idx="0">
                  <c:v>18591.977375221064</c:v>
                </c:pt>
                <c:pt idx="1">
                  <c:v>19018.048421629952</c:v>
                </c:pt>
                <c:pt idx="2">
                  <c:v>18544.458857724148</c:v>
                </c:pt>
                <c:pt idx="3">
                  <c:v>18572.371250443528</c:v>
                </c:pt>
                <c:pt idx="4">
                  <c:v>17105.078289001001</c:v>
                </c:pt>
                <c:pt idx="5">
                  <c:v>17550.944942551028</c:v>
                </c:pt>
                <c:pt idx="6">
                  <c:v>17989.630834046464</c:v>
                </c:pt>
                <c:pt idx="7">
                  <c:v>17930.966037402108</c:v>
                </c:pt>
                <c:pt idx="8">
                  <c:v>18057.9932728186</c:v>
                </c:pt>
                <c:pt idx="9">
                  <c:v>17747.157588103455</c:v>
                </c:pt>
                <c:pt idx="10">
                  <c:v>17656.465708817217</c:v>
                </c:pt>
                <c:pt idx="11">
                  <c:v>17592.988281771057</c:v>
                </c:pt>
                <c:pt idx="12">
                  <c:v>17675.594646728281</c:v>
                </c:pt>
                <c:pt idx="13">
                  <c:v>17532.261860077546</c:v>
                </c:pt>
                <c:pt idx="14">
                  <c:v>17463.556854649207</c:v>
                </c:pt>
                <c:pt idx="15">
                  <c:v>17402.880319225253</c:v>
                </c:pt>
                <c:pt idx="16">
                  <c:v>16284.13690109558</c:v>
                </c:pt>
                <c:pt idx="17">
                  <c:v>15875.554367478904</c:v>
                </c:pt>
                <c:pt idx="18">
                  <c:v>15456.318001017615</c:v>
                </c:pt>
                <c:pt idx="19">
                  <c:v>15551.620002056949</c:v>
                </c:pt>
                <c:pt idx="20">
                  <c:v>15589.918215222755</c:v>
                </c:pt>
                <c:pt idx="21">
                  <c:v>15403.334555791762</c:v>
                </c:pt>
              </c:numCache>
            </c:numRef>
          </c:val>
        </c:ser>
        <c:ser>
          <c:idx val="2"/>
          <c:order val="2"/>
          <c:tx>
            <c:strRef>
              <c:f>'Octubre 2013'!$L$203</c:f>
              <c:strCache>
                <c:ptCount val="1"/>
                <c:pt idx="0">
                  <c:v>IRV</c:v>
                </c:pt>
              </c:strCache>
            </c:strRef>
          </c:tx>
          <c:spPr>
            <a:solidFill>
              <a:srgbClr val="99CC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'Octubre 2013'!$N$204:$O$227</c:f>
              <c:multiLvlStrCache>
                <c:ptCount val="24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</c:lvl>
                <c:lvl>
                  <c:pt idx="0">
                    <c:v>2012</c:v>
                  </c:pt>
                  <c:pt idx="12">
                    <c:v>2013</c:v>
                  </c:pt>
                </c:lvl>
              </c:multiLvlStrCache>
            </c:multiLvlStrRef>
          </c:cat>
          <c:val>
            <c:numRef>
              <c:f>'Octubre 2013'!$L$204:$L$225</c:f>
              <c:numCache>
                <c:formatCode>_-* #,##0\ _p_t_a_-;\-* #,##0\ _p_t_a_-;_-* "-"??\ _p_t_a_-;_-@_-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3584768"/>
        <c:axId val="113602944"/>
      </c:barChart>
      <c:catAx>
        <c:axId val="113584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ES"/>
          </a:p>
        </c:txPr>
        <c:crossAx val="11360294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36029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ES"/>
          </a:p>
        </c:txPr>
        <c:crossAx val="11358476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9208670858588718"/>
          <c:y val="0.92470588235294116"/>
          <c:w val="0.30395702335769176"/>
          <c:h val="5.647058823529416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es-ES"/>
              <a:t>Valores Custodiados Desmaterializados DCV por Tipo de Instrumento (MMUS$)</a:t>
            </a:r>
          </a:p>
        </c:rich>
      </c:tx>
      <c:layout>
        <c:manualLayout>
          <c:xMode val="edge"/>
          <c:yMode val="edge"/>
          <c:x val="0.1553398058252427"/>
          <c:y val="3.07328605200945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66990291262136"/>
          <c:y val="0.17021315892148464"/>
          <c:w val="0.79223300970873789"/>
          <c:h val="0.58865384127013443"/>
        </c:manualLayout>
      </c:layout>
      <c:lineChart>
        <c:grouping val="standard"/>
        <c:varyColors val="0"/>
        <c:ser>
          <c:idx val="0"/>
          <c:order val="0"/>
          <c:tx>
            <c:strRef>
              <c:f>'Octubre 2013'!$J$103</c:f>
              <c:strCache>
                <c:ptCount val="1"/>
                <c:pt idx="0">
                  <c:v>IIF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multiLvlStrRef>
              <c:f>'Octubre 2013'!$N$234:$O$257</c:f>
              <c:multiLvlStrCache>
                <c:ptCount val="24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</c:lvl>
                <c:lvl>
                  <c:pt idx="0">
                    <c:v>2012</c:v>
                  </c:pt>
                  <c:pt idx="12">
                    <c:v>2013</c:v>
                  </c:pt>
                </c:lvl>
              </c:multiLvlStrCache>
            </c:multiLvlStrRef>
          </c:cat>
          <c:val>
            <c:numRef>
              <c:f>'Octubre 2013'!$J$234:$J$255</c:f>
              <c:numCache>
                <c:formatCode>_-* #,##0\ _p_t_a_-;\-* #,##0\ _p_t_a_-;_-* "-"??\ _p_t_a_-;_-@_-</c:formatCode>
                <c:ptCount val="22"/>
                <c:pt idx="0">
                  <c:v>75281.971777320316</c:v>
                </c:pt>
                <c:pt idx="1">
                  <c:v>77447.368377091712</c:v>
                </c:pt>
                <c:pt idx="2">
                  <c:v>74399.268174421712</c:v>
                </c:pt>
                <c:pt idx="3">
                  <c:v>76863.127778509399</c:v>
                </c:pt>
                <c:pt idx="4">
                  <c:v>73143.814960333038</c:v>
                </c:pt>
                <c:pt idx="5">
                  <c:v>76217.529112433185</c:v>
                </c:pt>
                <c:pt idx="6">
                  <c:v>80198.930831664475</c:v>
                </c:pt>
                <c:pt idx="7">
                  <c:v>81398.403460908637</c:v>
                </c:pt>
                <c:pt idx="8">
                  <c:v>81797.483236268468</c:v>
                </c:pt>
                <c:pt idx="9">
                  <c:v>81185.296432691146</c:v>
                </c:pt>
                <c:pt idx="10">
                  <c:v>79278.458511051416</c:v>
                </c:pt>
                <c:pt idx="11">
                  <c:v>72267.663959763478</c:v>
                </c:pt>
                <c:pt idx="12">
                  <c:v>81170.829965196099</c:v>
                </c:pt>
                <c:pt idx="13">
                  <c:v>79839.052840967372</c:v>
                </c:pt>
                <c:pt idx="14">
                  <c:v>78761.308677825422</c:v>
                </c:pt>
                <c:pt idx="15">
                  <c:v>83465.037233161624</c:v>
                </c:pt>
                <c:pt idx="16">
                  <c:v>78146.717712231024</c:v>
                </c:pt>
                <c:pt idx="17">
                  <c:v>76965.202577833668</c:v>
                </c:pt>
                <c:pt idx="18">
                  <c:v>75705.094076665657</c:v>
                </c:pt>
                <c:pt idx="19">
                  <c:v>76454.342128450851</c:v>
                </c:pt>
                <c:pt idx="20">
                  <c:v>75689.195500357848</c:v>
                </c:pt>
                <c:pt idx="21">
                  <c:v>75762.956797090985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'Octubre 2013'!$K$233</c:f>
              <c:strCache>
                <c:ptCount val="1"/>
                <c:pt idx="0">
                  <c:v>IRF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cat>
            <c:multiLvlStrRef>
              <c:f>'Octubre 2013'!$N$234:$O$257</c:f>
              <c:multiLvlStrCache>
                <c:ptCount val="24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</c:lvl>
                <c:lvl>
                  <c:pt idx="0">
                    <c:v>2012</c:v>
                  </c:pt>
                  <c:pt idx="12">
                    <c:v>2013</c:v>
                  </c:pt>
                </c:lvl>
              </c:multiLvlStrCache>
            </c:multiLvlStrRef>
          </c:cat>
          <c:val>
            <c:numRef>
              <c:f>'Octubre 2013'!$K$234:$K$255</c:f>
              <c:numCache>
                <c:formatCode>_-* #,##0\ _p_t_a_-;\-* #,##0\ _p_t_a_-;_-* "-"??\ _p_t_a_-;_-@_-</c:formatCode>
                <c:ptCount val="22"/>
                <c:pt idx="0">
                  <c:v>111930.04132135706</c:v>
                </c:pt>
                <c:pt idx="1">
                  <c:v>115914.21452464521</c:v>
                </c:pt>
                <c:pt idx="2">
                  <c:v>115079.91994866027</c:v>
                </c:pt>
                <c:pt idx="3">
                  <c:v>116478.53317869401</c:v>
                </c:pt>
                <c:pt idx="4">
                  <c:v>110232.73492928997</c:v>
                </c:pt>
                <c:pt idx="5">
                  <c:v>115097.7533884991</c:v>
                </c:pt>
                <c:pt idx="6">
                  <c:v>120290.82087568461</c:v>
                </c:pt>
                <c:pt idx="7">
                  <c:v>121135.94305071485</c:v>
                </c:pt>
                <c:pt idx="8">
                  <c:v>122312.39600931566</c:v>
                </c:pt>
                <c:pt idx="9">
                  <c:v>123063.18641580622</c:v>
                </c:pt>
                <c:pt idx="10">
                  <c:v>122907.03576961507</c:v>
                </c:pt>
                <c:pt idx="11">
                  <c:v>124741.85167068044</c:v>
                </c:pt>
                <c:pt idx="12">
                  <c:v>127081.91875106898</c:v>
                </c:pt>
                <c:pt idx="13">
                  <c:v>126045.69873852974</c:v>
                </c:pt>
                <c:pt idx="14">
                  <c:v>125861.36589432189</c:v>
                </c:pt>
                <c:pt idx="15">
                  <c:v>128907.33691606991</c:v>
                </c:pt>
                <c:pt idx="16">
                  <c:v>122273.49174235888</c:v>
                </c:pt>
                <c:pt idx="17">
                  <c:v>122620.1351777441</c:v>
                </c:pt>
                <c:pt idx="18">
                  <c:v>121074.57561279855</c:v>
                </c:pt>
                <c:pt idx="19">
                  <c:v>124205.39857149776</c:v>
                </c:pt>
                <c:pt idx="20">
                  <c:v>126922.90041311097</c:v>
                </c:pt>
                <c:pt idx="21">
                  <c:v>126506.80329594282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'Octubre 2013'!$L$233</c:f>
              <c:strCache>
                <c:ptCount val="1"/>
                <c:pt idx="0">
                  <c:v>IRV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multiLvlStrRef>
              <c:f>'Octubre 2013'!$N$234:$O$257</c:f>
              <c:multiLvlStrCache>
                <c:ptCount val="24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</c:lvl>
                <c:lvl>
                  <c:pt idx="0">
                    <c:v>2012</c:v>
                  </c:pt>
                  <c:pt idx="12">
                    <c:v>2013</c:v>
                  </c:pt>
                </c:lvl>
              </c:multiLvlStrCache>
            </c:multiLvlStrRef>
          </c:cat>
          <c:val>
            <c:numRef>
              <c:f>'Octubre 2013'!$L$234:$L$255</c:f>
              <c:numCache>
                <c:formatCode>_-* #,##0\ _p_t_a_-;\-* #,##0\ _p_t_a_-;_-* "-"??\ _p_t_a_-;_-@_-</c:formatCode>
                <c:ptCount val="22"/>
                <c:pt idx="0">
                  <c:v>80242.355961521054</c:v>
                </c:pt>
                <c:pt idx="1">
                  <c:v>87858.732239660734</c:v>
                </c:pt>
                <c:pt idx="2">
                  <c:v>88327.03493371552</c:v>
                </c:pt>
                <c:pt idx="3">
                  <c:v>87306.864589082179</c:v>
                </c:pt>
                <c:pt idx="4">
                  <c:v>82468.429347156401</c:v>
                </c:pt>
                <c:pt idx="5">
                  <c:v>88262.890404659498</c:v>
                </c:pt>
                <c:pt idx="6">
                  <c:v>86037.475320248122</c:v>
                </c:pt>
                <c:pt idx="7">
                  <c:v>85201.277377473074</c:v>
                </c:pt>
                <c:pt idx="8">
                  <c:v>87464.850387332845</c:v>
                </c:pt>
                <c:pt idx="9">
                  <c:v>88296.679244958985</c:v>
                </c:pt>
                <c:pt idx="10">
                  <c:v>85695.422787437987</c:v>
                </c:pt>
                <c:pt idx="11">
                  <c:v>90173.396302154099</c:v>
                </c:pt>
                <c:pt idx="12">
                  <c:v>98829.93140519505</c:v>
                </c:pt>
                <c:pt idx="13">
                  <c:v>98462.561072295444</c:v>
                </c:pt>
                <c:pt idx="14">
                  <c:v>100231.49104165305</c:v>
                </c:pt>
                <c:pt idx="15">
                  <c:v>98211.77931066537</c:v>
                </c:pt>
                <c:pt idx="16">
                  <c:v>90743.924232477482</c:v>
                </c:pt>
                <c:pt idx="17">
                  <c:v>83206.996496187276</c:v>
                </c:pt>
                <c:pt idx="18">
                  <c:v>81675.523673527248</c:v>
                </c:pt>
                <c:pt idx="19">
                  <c:v>79486.550203881663</c:v>
                </c:pt>
                <c:pt idx="20">
                  <c:v>85843.524002497506</c:v>
                </c:pt>
                <c:pt idx="21">
                  <c:v>84955.044696645287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'Octubre 2013'!$M$233</c:f>
              <c:strCache>
                <c:ptCount val="1"/>
                <c:pt idx="0">
                  <c:v>Total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3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cat>
            <c:multiLvlStrRef>
              <c:f>'Octubre 2013'!$N$234:$O$257</c:f>
              <c:multiLvlStrCache>
                <c:ptCount val="24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</c:lvl>
                <c:lvl>
                  <c:pt idx="0">
                    <c:v>2012</c:v>
                  </c:pt>
                  <c:pt idx="12">
                    <c:v>2013</c:v>
                  </c:pt>
                </c:lvl>
              </c:multiLvlStrCache>
            </c:multiLvlStrRef>
          </c:cat>
          <c:val>
            <c:numRef>
              <c:f>'Octubre 2013'!$M$234:$M$255</c:f>
              <c:numCache>
                <c:formatCode>_-* #,##0\ _p_t_a_-;\-* #,##0\ _p_t_a_-;_-* "-"??\ _p_t_a_-;_-@_-</c:formatCode>
                <c:ptCount val="22"/>
                <c:pt idx="0">
                  <c:v>267454.36906019843</c:v>
                </c:pt>
                <c:pt idx="1">
                  <c:v>281220.31514139764</c:v>
                </c:pt>
                <c:pt idx="2">
                  <c:v>277806.22305679752</c:v>
                </c:pt>
                <c:pt idx="3">
                  <c:v>280648.52554628561</c:v>
                </c:pt>
                <c:pt idx="4">
                  <c:v>265844.97923677939</c:v>
                </c:pt>
                <c:pt idx="5">
                  <c:v>279578.17290559178</c:v>
                </c:pt>
                <c:pt idx="6">
                  <c:v>286527.2270275972</c:v>
                </c:pt>
                <c:pt idx="7">
                  <c:v>287735.62388909655</c:v>
                </c:pt>
                <c:pt idx="8">
                  <c:v>291574.72963291698</c:v>
                </c:pt>
                <c:pt idx="9">
                  <c:v>292545.16209345637</c:v>
                </c:pt>
                <c:pt idx="10">
                  <c:v>287880.91706810449</c:v>
                </c:pt>
                <c:pt idx="11">
                  <c:v>287182.91193259804</c:v>
                </c:pt>
                <c:pt idx="12">
                  <c:v>307082.68012146011</c:v>
                </c:pt>
                <c:pt idx="13">
                  <c:v>304347.31265179254</c:v>
                </c:pt>
                <c:pt idx="14">
                  <c:v>304854.16561380035</c:v>
                </c:pt>
                <c:pt idx="15">
                  <c:v>310584.15345989692</c:v>
                </c:pt>
                <c:pt idx="16">
                  <c:v>291164.13368706737</c:v>
                </c:pt>
                <c:pt idx="17">
                  <c:v>282792.33425176505</c:v>
                </c:pt>
                <c:pt idx="18">
                  <c:v>278455.19336299144</c:v>
                </c:pt>
                <c:pt idx="19">
                  <c:v>280146.29090383032</c:v>
                </c:pt>
                <c:pt idx="20">
                  <c:v>288455.61991596629</c:v>
                </c:pt>
                <c:pt idx="21">
                  <c:v>287224.80478967912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633920"/>
        <c:axId val="113836800"/>
      </c:lineChart>
      <c:catAx>
        <c:axId val="113633920"/>
        <c:scaling>
          <c:orientation val="minMax"/>
        </c:scaling>
        <c:delete val="0"/>
        <c:axPos val="b"/>
        <c:numFmt formatCode="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ES"/>
          </a:p>
        </c:txPr>
        <c:crossAx val="11383680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38368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* #,##0\ _p_t_a_-;\-* #,##0\ _p_t_a_-;_-* &quot;-&quot;??\ _p_t_a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ES"/>
          </a:p>
        </c:txPr>
        <c:crossAx val="113633920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4368932038834954"/>
          <c:y val="0.92435211556002306"/>
          <c:w val="0.574757281553398"/>
          <c:h val="5.673783684840816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es-ES"/>
              <a:t>Valores Custodiados Desmaterializados DCV por Tipo de Instrumento (%)</a:t>
            </a:r>
          </a:p>
        </c:rich>
      </c:tx>
      <c:layout>
        <c:manualLayout>
          <c:xMode val="edge"/>
          <c:yMode val="edge"/>
          <c:x val="0.12611012433392541"/>
          <c:y val="3.05164319248826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966252220248667"/>
          <c:y val="0.18309901128551223"/>
          <c:w val="0.85257548845470688"/>
          <c:h val="0.5751186892942371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'Octubre 2013'!$J$233</c:f>
              <c:strCache>
                <c:ptCount val="1"/>
                <c:pt idx="0">
                  <c:v>IIF</c:v>
                </c:pt>
              </c:strCache>
            </c:strRef>
          </c:tx>
          <c:spPr>
            <a:solidFill>
              <a:srgbClr val="000080"/>
            </a:solidFill>
            <a:ln w="25400">
              <a:noFill/>
            </a:ln>
          </c:spPr>
          <c:invertIfNegative val="0"/>
          <c:cat>
            <c:multiLvlStrRef>
              <c:f>'Octubre 2013'!$N$234:$O$257</c:f>
              <c:multiLvlStrCache>
                <c:ptCount val="24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</c:lvl>
                <c:lvl>
                  <c:pt idx="0">
                    <c:v>2012</c:v>
                  </c:pt>
                  <c:pt idx="12">
                    <c:v>2013</c:v>
                  </c:pt>
                </c:lvl>
              </c:multiLvlStrCache>
            </c:multiLvlStrRef>
          </c:cat>
          <c:val>
            <c:numRef>
              <c:f>'Octubre 2013'!$J$234:$J$255</c:f>
              <c:numCache>
                <c:formatCode>_-* #,##0\ _p_t_a_-;\-* #,##0\ _p_t_a_-;_-* "-"??\ _p_t_a_-;_-@_-</c:formatCode>
                <c:ptCount val="22"/>
                <c:pt idx="0">
                  <c:v>75281.971777320316</c:v>
                </c:pt>
                <c:pt idx="1">
                  <c:v>77447.368377091712</c:v>
                </c:pt>
                <c:pt idx="2">
                  <c:v>74399.268174421712</c:v>
                </c:pt>
                <c:pt idx="3">
                  <c:v>76863.127778509399</c:v>
                </c:pt>
                <c:pt idx="4">
                  <c:v>73143.814960333038</c:v>
                </c:pt>
                <c:pt idx="5">
                  <c:v>76217.529112433185</c:v>
                </c:pt>
                <c:pt idx="6">
                  <c:v>80198.930831664475</c:v>
                </c:pt>
                <c:pt idx="7">
                  <c:v>81398.403460908637</c:v>
                </c:pt>
                <c:pt idx="8">
                  <c:v>81797.483236268468</c:v>
                </c:pt>
                <c:pt idx="9">
                  <c:v>81185.296432691146</c:v>
                </c:pt>
                <c:pt idx="10">
                  <c:v>79278.458511051416</c:v>
                </c:pt>
                <c:pt idx="11">
                  <c:v>72267.663959763478</c:v>
                </c:pt>
                <c:pt idx="12">
                  <c:v>81170.829965196099</c:v>
                </c:pt>
                <c:pt idx="13">
                  <c:v>79839.052840967372</c:v>
                </c:pt>
                <c:pt idx="14">
                  <c:v>78761.308677825422</c:v>
                </c:pt>
                <c:pt idx="15">
                  <c:v>83465.037233161624</c:v>
                </c:pt>
                <c:pt idx="16">
                  <c:v>78146.717712231024</c:v>
                </c:pt>
                <c:pt idx="17">
                  <c:v>76965.202577833668</c:v>
                </c:pt>
                <c:pt idx="18">
                  <c:v>75705.094076665657</c:v>
                </c:pt>
                <c:pt idx="19">
                  <c:v>76454.342128450851</c:v>
                </c:pt>
                <c:pt idx="20">
                  <c:v>75689.195500357848</c:v>
                </c:pt>
                <c:pt idx="21">
                  <c:v>75762.956797090985</c:v>
                </c:pt>
              </c:numCache>
            </c:numRef>
          </c:val>
        </c:ser>
        <c:ser>
          <c:idx val="1"/>
          <c:order val="1"/>
          <c:tx>
            <c:strRef>
              <c:f>'Octubre 2013'!$K$233</c:f>
              <c:strCache>
                <c:ptCount val="1"/>
                <c:pt idx="0">
                  <c:v>IRF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cat>
            <c:multiLvlStrRef>
              <c:f>'Octubre 2013'!$N$234:$O$257</c:f>
              <c:multiLvlStrCache>
                <c:ptCount val="24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</c:lvl>
                <c:lvl>
                  <c:pt idx="0">
                    <c:v>2012</c:v>
                  </c:pt>
                  <c:pt idx="12">
                    <c:v>2013</c:v>
                  </c:pt>
                </c:lvl>
              </c:multiLvlStrCache>
            </c:multiLvlStrRef>
          </c:cat>
          <c:val>
            <c:numRef>
              <c:f>'Octubre 2013'!$K$234:$K$255</c:f>
              <c:numCache>
                <c:formatCode>_-* #,##0\ _p_t_a_-;\-* #,##0\ _p_t_a_-;_-* "-"??\ _p_t_a_-;_-@_-</c:formatCode>
                <c:ptCount val="22"/>
                <c:pt idx="0">
                  <c:v>111930.04132135706</c:v>
                </c:pt>
                <c:pt idx="1">
                  <c:v>115914.21452464521</c:v>
                </c:pt>
                <c:pt idx="2">
                  <c:v>115079.91994866027</c:v>
                </c:pt>
                <c:pt idx="3">
                  <c:v>116478.53317869401</c:v>
                </c:pt>
                <c:pt idx="4">
                  <c:v>110232.73492928997</c:v>
                </c:pt>
                <c:pt idx="5">
                  <c:v>115097.7533884991</c:v>
                </c:pt>
                <c:pt idx="6">
                  <c:v>120290.82087568461</c:v>
                </c:pt>
                <c:pt idx="7">
                  <c:v>121135.94305071485</c:v>
                </c:pt>
                <c:pt idx="8">
                  <c:v>122312.39600931566</c:v>
                </c:pt>
                <c:pt idx="9">
                  <c:v>123063.18641580622</c:v>
                </c:pt>
                <c:pt idx="10">
                  <c:v>122907.03576961507</c:v>
                </c:pt>
                <c:pt idx="11">
                  <c:v>124741.85167068044</c:v>
                </c:pt>
                <c:pt idx="12">
                  <c:v>127081.91875106898</c:v>
                </c:pt>
                <c:pt idx="13">
                  <c:v>126045.69873852974</c:v>
                </c:pt>
                <c:pt idx="14">
                  <c:v>125861.36589432189</c:v>
                </c:pt>
                <c:pt idx="15">
                  <c:v>128907.33691606991</c:v>
                </c:pt>
                <c:pt idx="16">
                  <c:v>122273.49174235888</c:v>
                </c:pt>
                <c:pt idx="17">
                  <c:v>122620.1351777441</c:v>
                </c:pt>
                <c:pt idx="18">
                  <c:v>121074.57561279855</c:v>
                </c:pt>
                <c:pt idx="19">
                  <c:v>124205.39857149776</c:v>
                </c:pt>
                <c:pt idx="20">
                  <c:v>126922.90041311097</c:v>
                </c:pt>
                <c:pt idx="21">
                  <c:v>126506.80329594282</c:v>
                </c:pt>
              </c:numCache>
            </c:numRef>
          </c:val>
        </c:ser>
        <c:ser>
          <c:idx val="2"/>
          <c:order val="2"/>
          <c:tx>
            <c:strRef>
              <c:f>'Octubre 2013'!$L$233</c:f>
              <c:strCache>
                <c:ptCount val="1"/>
                <c:pt idx="0">
                  <c:v>IRV</c:v>
                </c:pt>
              </c:strCache>
            </c:strRef>
          </c:tx>
          <c:invertIfNegative val="0"/>
          <c:val>
            <c:numRef>
              <c:f>'Octubre 2013'!$L$234:$L$255</c:f>
              <c:numCache>
                <c:formatCode>_-* #,##0\ _p_t_a_-;\-* #,##0\ _p_t_a_-;_-* "-"??\ _p_t_a_-;_-@_-</c:formatCode>
                <c:ptCount val="22"/>
                <c:pt idx="0">
                  <c:v>80242.355961521054</c:v>
                </c:pt>
                <c:pt idx="1">
                  <c:v>87858.732239660734</c:v>
                </c:pt>
                <c:pt idx="2">
                  <c:v>88327.03493371552</c:v>
                </c:pt>
                <c:pt idx="3">
                  <c:v>87306.864589082179</c:v>
                </c:pt>
                <c:pt idx="4">
                  <c:v>82468.429347156401</c:v>
                </c:pt>
                <c:pt idx="5">
                  <c:v>88262.890404659498</c:v>
                </c:pt>
                <c:pt idx="6">
                  <c:v>86037.475320248122</c:v>
                </c:pt>
                <c:pt idx="7">
                  <c:v>85201.277377473074</c:v>
                </c:pt>
                <c:pt idx="8">
                  <c:v>87464.850387332845</c:v>
                </c:pt>
                <c:pt idx="9">
                  <c:v>88296.679244958985</c:v>
                </c:pt>
                <c:pt idx="10">
                  <c:v>85695.422787437987</c:v>
                </c:pt>
                <c:pt idx="11">
                  <c:v>90173.396302154099</c:v>
                </c:pt>
                <c:pt idx="12">
                  <c:v>98829.93140519505</c:v>
                </c:pt>
                <c:pt idx="13">
                  <c:v>98462.561072295444</c:v>
                </c:pt>
                <c:pt idx="14">
                  <c:v>100231.49104165305</c:v>
                </c:pt>
                <c:pt idx="15">
                  <c:v>98211.77931066537</c:v>
                </c:pt>
                <c:pt idx="16">
                  <c:v>90743.924232477482</c:v>
                </c:pt>
                <c:pt idx="17">
                  <c:v>83206.996496187276</c:v>
                </c:pt>
                <c:pt idx="18">
                  <c:v>81675.523673527248</c:v>
                </c:pt>
                <c:pt idx="19">
                  <c:v>79486.550203881663</c:v>
                </c:pt>
                <c:pt idx="20">
                  <c:v>85843.524002497506</c:v>
                </c:pt>
                <c:pt idx="21">
                  <c:v>84955.044696645287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3883008"/>
        <c:axId val="113884544"/>
      </c:barChart>
      <c:catAx>
        <c:axId val="113883008"/>
        <c:scaling>
          <c:orientation val="minMax"/>
        </c:scaling>
        <c:delete val="0"/>
        <c:axPos val="b"/>
        <c:numFmt formatCode="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ES"/>
          </a:p>
        </c:txPr>
        <c:crossAx val="11388454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38845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ES"/>
          </a:p>
        </c:txPr>
        <c:crossAx val="11388300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8010657193605685"/>
          <c:y val="0.91784259361945952"/>
          <c:w val="0.17462231180722632"/>
          <c:h val="5.119994740281632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9</xdr:row>
      <xdr:rowOff>0</xdr:rowOff>
    </xdr:from>
    <xdr:to>
      <xdr:col>6</xdr:col>
      <xdr:colOff>257175</xdr:colOff>
      <xdr:row>33</xdr:row>
      <xdr:rowOff>142875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190500</xdr:colOff>
      <xdr:row>138</xdr:row>
      <xdr:rowOff>152400</xdr:rowOff>
    </xdr:from>
    <xdr:to>
      <xdr:col>6</xdr:col>
      <xdr:colOff>542925</xdr:colOff>
      <xdr:row>164</xdr:row>
      <xdr:rowOff>9525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203201</xdr:colOff>
      <xdr:row>8</xdr:row>
      <xdr:rowOff>161925</xdr:rowOff>
    </xdr:from>
    <xdr:to>
      <xdr:col>20</xdr:col>
      <xdr:colOff>304801</xdr:colOff>
      <xdr:row>34</xdr:row>
      <xdr:rowOff>38100</xdr:rowOff>
    </xdr:to>
    <xdr:graphicFrame macro="">
      <xdr:nvGraphicFramePr>
        <xdr:cNvPr id="4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352425</xdr:colOff>
      <xdr:row>139</xdr:row>
      <xdr:rowOff>28575</xdr:rowOff>
    </xdr:from>
    <xdr:to>
      <xdr:col>20</xdr:col>
      <xdr:colOff>600075</xdr:colOff>
      <xdr:row>164</xdr:row>
      <xdr:rowOff>28575</xdr:rowOff>
    </xdr:to>
    <xdr:graphicFrame macro="">
      <xdr:nvGraphicFramePr>
        <xdr:cNvPr id="5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104775</xdr:colOff>
      <xdr:row>39</xdr:row>
      <xdr:rowOff>9525</xdr:rowOff>
    </xdr:from>
    <xdr:to>
      <xdr:col>6</xdr:col>
      <xdr:colOff>409575</xdr:colOff>
      <xdr:row>64</xdr:row>
      <xdr:rowOff>38100</xdr:rowOff>
    </xdr:to>
    <xdr:graphicFrame macro="">
      <xdr:nvGraphicFramePr>
        <xdr:cNvPr id="6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190500</xdr:colOff>
      <xdr:row>169</xdr:row>
      <xdr:rowOff>38100</xdr:rowOff>
    </xdr:from>
    <xdr:to>
      <xdr:col>6</xdr:col>
      <xdr:colOff>581025</xdr:colOff>
      <xdr:row>194</xdr:row>
      <xdr:rowOff>0</xdr:rowOff>
    </xdr:to>
    <xdr:graphicFrame macro="">
      <xdr:nvGraphicFramePr>
        <xdr:cNvPr id="7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</xdr:col>
      <xdr:colOff>447675</xdr:colOff>
      <xdr:row>39</xdr:row>
      <xdr:rowOff>9525</xdr:rowOff>
    </xdr:from>
    <xdr:to>
      <xdr:col>20</xdr:col>
      <xdr:colOff>342900</xdr:colOff>
      <xdr:row>64</xdr:row>
      <xdr:rowOff>28575</xdr:rowOff>
    </xdr:to>
    <xdr:graphicFrame macro="">
      <xdr:nvGraphicFramePr>
        <xdr:cNvPr id="8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13</xdr:col>
      <xdr:colOff>352425</xdr:colOff>
      <xdr:row>169</xdr:row>
      <xdr:rowOff>0</xdr:rowOff>
    </xdr:from>
    <xdr:to>
      <xdr:col>20</xdr:col>
      <xdr:colOff>400050</xdr:colOff>
      <xdr:row>193</xdr:row>
      <xdr:rowOff>152400</xdr:rowOff>
    </xdr:to>
    <xdr:graphicFrame macro="">
      <xdr:nvGraphicFramePr>
        <xdr:cNvPr id="9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114300</xdr:colOff>
      <xdr:row>71</xdr:row>
      <xdr:rowOff>152400</xdr:rowOff>
    </xdr:from>
    <xdr:to>
      <xdr:col>6</xdr:col>
      <xdr:colOff>485775</xdr:colOff>
      <xdr:row>97</xdr:row>
      <xdr:rowOff>28575</xdr:rowOff>
    </xdr:to>
    <xdr:graphicFrame macro="">
      <xdr:nvGraphicFramePr>
        <xdr:cNvPr id="10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333375</xdr:colOff>
      <xdr:row>72</xdr:row>
      <xdr:rowOff>0</xdr:rowOff>
    </xdr:from>
    <xdr:to>
      <xdr:col>20</xdr:col>
      <xdr:colOff>638175</xdr:colOff>
      <xdr:row>96</xdr:row>
      <xdr:rowOff>161925</xdr:rowOff>
    </xdr:to>
    <xdr:graphicFrame macro="">
      <xdr:nvGraphicFramePr>
        <xdr:cNvPr id="11" name="Grá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142875</xdr:colOff>
      <xdr:row>102</xdr:row>
      <xdr:rowOff>9525</xdr:rowOff>
    </xdr:from>
    <xdr:to>
      <xdr:col>6</xdr:col>
      <xdr:colOff>523875</xdr:colOff>
      <xdr:row>127</xdr:row>
      <xdr:rowOff>9525</xdr:rowOff>
    </xdr:to>
    <xdr:graphicFrame macro="">
      <xdr:nvGraphicFramePr>
        <xdr:cNvPr id="12" name="Gráfico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13</xdr:col>
      <xdr:colOff>266700</xdr:colOff>
      <xdr:row>101</xdr:row>
      <xdr:rowOff>161925</xdr:rowOff>
    </xdr:from>
    <xdr:to>
      <xdr:col>20</xdr:col>
      <xdr:colOff>476250</xdr:colOff>
      <xdr:row>127</xdr:row>
      <xdr:rowOff>0</xdr:rowOff>
    </xdr:to>
    <xdr:graphicFrame macro="">
      <xdr:nvGraphicFramePr>
        <xdr:cNvPr id="13" name="Gráfico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133350</xdr:colOff>
      <xdr:row>201</xdr:row>
      <xdr:rowOff>133350</xdr:rowOff>
    </xdr:from>
    <xdr:to>
      <xdr:col>6</xdr:col>
      <xdr:colOff>571500</xdr:colOff>
      <xdr:row>227</xdr:row>
      <xdr:rowOff>28575</xdr:rowOff>
    </xdr:to>
    <xdr:graphicFrame macro="">
      <xdr:nvGraphicFramePr>
        <xdr:cNvPr id="14" name="Gráfico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13</xdr:col>
      <xdr:colOff>428625</xdr:colOff>
      <xdr:row>202</xdr:row>
      <xdr:rowOff>0</xdr:rowOff>
    </xdr:from>
    <xdr:to>
      <xdr:col>20</xdr:col>
      <xdr:colOff>390525</xdr:colOff>
      <xdr:row>226</xdr:row>
      <xdr:rowOff>142875</xdr:rowOff>
    </xdr:to>
    <xdr:graphicFrame macro="">
      <xdr:nvGraphicFramePr>
        <xdr:cNvPr id="15" name="Gráfico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85725</xdr:colOff>
      <xdr:row>232</xdr:row>
      <xdr:rowOff>38100</xdr:rowOff>
    </xdr:from>
    <xdr:to>
      <xdr:col>6</xdr:col>
      <xdr:colOff>638175</xdr:colOff>
      <xdr:row>256</xdr:row>
      <xdr:rowOff>161925</xdr:rowOff>
    </xdr:to>
    <xdr:graphicFrame macro="">
      <xdr:nvGraphicFramePr>
        <xdr:cNvPr id="16" name="Gráfico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13</xdr:col>
      <xdr:colOff>381000</xdr:colOff>
      <xdr:row>231</xdr:row>
      <xdr:rowOff>161925</xdr:rowOff>
    </xdr:from>
    <xdr:to>
      <xdr:col>20</xdr:col>
      <xdr:colOff>409575</xdr:colOff>
      <xdr:row>256</xdr:row>
      <xdr:rowOff>142875</xdr:rowOff>
    </xdr:to>
    <xdr:graphicFrame macro="">
      <xdr:nvGraphicFramePr>
        <xdr:cNvPr id="17" name="Gráfico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261"/>
  <sheetViews>
    <sheetView showGridLines="0" tabSelected="1" zoomScale="71" zoomScaleNormal="71" zoomScaleSheetLayoutView="75" workbookViewId="0">
      <selection activeCell="K7" sqref="K7"/>
    </sheetView>
  </sheetViews>
  <sheetFormatPr baseColWidth="10" defaultRowHeight="12.75" x14ac:dyDescent="0.2"/>
  <cols>
    <col min="1" max="1" width="4.5703125" style="1" customWidth="1"/>
    <col min="2" max="6" width="12.140625" style="1" customWidth="1"/>
    <col min="7" max="7" width="12.140625" style="2" customWidth="1"/>
    <col min="8" max="8" width="5.42578125" style="1" customWidth="1"/>
    <col min="9" max="9" width="14.5703125" style="1" bestFit="1" customWidth="1"/>
    <col min="10" max="10" width="14.140625" style="1" customWidth="1"/>
    <col min="11" max="11" width="18" style="1" customWidth="1"/>
    <col min="12" max="12" width="13.85546875" style="1" customWidth="1"/>
    <col min="13" max="13" width="13.85546875" style="1" bestFit="1" customWidth="1"/>
    <col min="14" max="16384" width="11.42578125" style="1"/>
  </cols>
  <sheetData>
    <row r="2" spans="2:21" ht="13.5" thickBot="1" x14ac:dyDescent="0.25"/>
    <row r="3" spans="2:21" ht="24" thickBot="1" x14ac:dyDescent="0.4">
      <c r="B3" s="44" t="s">
        <v>0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6"/>
      <c r="Q3" s="46"/>
      <c r="R3" s="46"/>
      <c r="S3" s="46"/>
      <c r="T3" s="47"/>
      <c r="U3" s="48"/>
    </row>
    <row r="4" spans="2:21" ht="13.5" customHeight="1" x14ac:dyDescent="0.2">
      <c r="B4" s="1" t="s">
        <v>1</v>
      </c>
    </row>
    <row r="5" spans="2:21" ht="13.5" thickBot="1" x14ac:dyDescent="0.25">
      <c r="H5" s="3"/>
    </row>
    <row r="6" spans="2:21" ht="13.5" thickBot="1" x14ac:dyDescent="0.25">
      <c r="B6" s="4" t="s">
        <v>2</v>
      </c>
      <c r="C6" s="5"/>
      <c r="D6" s="5"/>
      <c r="E6" s="5"/>
      <c r="F6" s="6"/>
      <c r="H6" s="7">
        <f>COUNT(J11:J34)-1</f>
        <v>21</v>
      </c>
    </row>
    <row r="7" spans="2:21" x14ac:dyDescent="0.2">
      <c r="H7" s="3"/>
    </row>
    <row r="8" spans="2:21" ht="15.75" x14ac:dyDescent="0.25">
      <c r="B8" s="8" t="s">
        <v>3</v>
      </c>
      <c r="M8" s="9"/>
      <c r="N8" s="9"/>
    </row>
    <row r="9" spans="2:21" ht="13.5" thickBot="1" x14ac:dyDescent="0.25">
      <c r="G9" s="9"/>
      <c r="M9" s="9"/>
      <c r="N9" s="9"/>
    </row>
    <row r="10" spans="2:21" ht="14.25" customHeight="1" thickBot="1" x14ac:dyDescent="0.25">
      <c r="G10" s="9"/>
      <c r="H10" s="10" t="s">
        <v>4</v>
      </c>
      <c r="I10" s="11" t="s">
        <v>5</v>
      </c>
      <c r="J10" s="12" t="s">
        <v>6</v>
      </c>
      <c r="K10" s="13" t="s">
        <v>7</v>
      </c>
      <c r="L10" s="14" t="s">
        <v>8</v>
      </c>
      <c r="M10" s="15"/>
      <c r="N10" s="15"/>
    </row>
    <row r="11" spans="2:21" ht="12.75" customHeight="1" x14ac:dyDescent="0.2">
      <c r="G11" s="9">
        <f>+H11</f>
        <v>2012</v>
      </c>
      <c r="H11" s="40">
        <v>2012</v>
      </c>
      <c r="I11" s="16" t="s">
        <v>9</v>
      </c>
      <c r="J11" s="17">
        <v>410.72883380460013</v>
      </c>
      <c r="K11" s="17">
        <v>5833.4622827450103</v>
      </c>
      <c r="L11" s="18">
        <f>IF(ISERROR(K11+J11),"",K11+J11)</f>
        <v>6244.1911165496103</v>
      </c>
      <c r="M11" s="43">
        <f>+H11</f>
        <v>2012</v>
      </c>
      <c r="N11" s="19" t="s">
        <v>10</v>
      </c>
    </row>
    <row r="12" spans="2:21" x14ac:dyDescent="0.2">
      <c r="G12" s="9">
        <f>+$G$11</f>
        <v>2012</v>
      </c>
      <c r="H12" s="41"/>
      <c r="I12" s="20" t="s">
        <v>11</v>
      </c>
      <c r="J12" s="21">
        <v>408.44690482469906</v>
      </c>
      <c r="K12" s="21">
        <v>5962.6074718409163</v>
      </c>
      <c r="L12" s="22">
        <f t="shared" ref="L12:L34" si="0">IF(ISERROR(K12+J12),"",K12+J12)</f>
        <v>6371.0543766656156</v>
      </c>
      <c r="M12" s="43"/>
      <c r="N12" s="23" t="s">
        <v>12</v>
      </c>
    </row>
    <row r="13" spans="2:21" x14ac:dyDescent="0.2">
      <c r="G13" s="9">
        <f t="shared" ref="G13:G22" si="1">+$G$11</f>
        <v>2012</v>
      </c>
      <c r="H13" s="41"/>
      <c r="I13" s="20" t="s">
        <v>13</v>
      </c>
      <c r="J13" s="21">
        <v>406.62909234430111</v>
      </c>
      <c r="K13" s="21">
        <v>6009.4439511112732</v>
      </c>
      <c r="L13" s="22">
        <f t="shared" si="0"/>
        <v>6416.0730434555744</v>
      </c>
      <c r="M13" s="43"/>
      <c r="N13" s="23" t="s">
        <v>14</v>
      </c>
    </row>
    <row r="14" spans="2:21" x14ac:dyDescent="0.2">
      <c r="G14" s="9">
        <f t="shared" si="1"/>
        <v>2012</v>
      </c>
      <c r="H14" s="41"/>
      <c r="I14" s="20" t="s">
        <v>15</v>
      </c>
      <c r="J14" s="21">
        <v>404.05930084899859</v>
      </c>
      <c r="K14" s="21">
        <v>6023.4954471950587</v>
      </c>
      <c r="L14" s="22">
        <f t="shared" si="0"/>
        <v>6427.5547480440573</v>
      </c>
      <c r="M14" s="43"/>
      <c r="N14" s="23" t="s">
        <v>16</v>
      </c>
    </row>
    <row r="15" spans="2:21" x14ac:dyDescent="0.2">
      <c r="G15" s="9">
        <f t="shared" si="1"/>
        <v>2012</v>
      </c>
      <c r="H15" s="41"/>
      <c r="I15" s="20" t="s">
        <v>17</v>
      </c>
      <c r="J15" s="21">
        <v>398.06251199139973</v>
      </c>
      <c r="K15" s="21">
        <v>6107.5195068062094</v>
      </c>
      <c r="L15" s="22">
        <f t="shared" si="0"/>
        <v>6505.5820187976087</v>
      </c>
      <c r="M15" s="43"/>
      <c r="N15" s="23" t="s">
        <v>18</v>
      </c>
    </row>
    <row r="16" spans="2:21" x14ac:dyDescent="0.2">
      <c r="G16" s="9">
        <f t="shared" si="1"/>
        <v>2012</v>
      </c>
      <c r="H16" s="41"/>
      <c r="I16" s="20" t="s">
        <v>19</v>
      </c>
      <c r="J16" s="21">
        <v>394.35676417129946</v>
      </c>
      <c r="K16" s="21">
        <v>6200.6133411472729</v>
      </c>
      <c r="L16" s="22">
        <f t="shared" si="0"/>
        <v>6594.9701053185727</v>
      </c>
      <c r="M16" s="43"/>
      <c r="N16" s="23" t="s">
        <v>20</v>
      </c>
    </row>
    <row r="17" spans="7:14" x14ac:dyDescent="0.2">
      <c r="G17" s="9">
        <f t="shared" si="1"/>
        <v>2012</v>
      </c>
      <c r="H17" s="41"/>
      <c r="I17" s="20" t="s">
        <v>21</v>
      </c>
      <c r="J17" s="21">
        <v>388.20512802710118</v>
      </c>
      <c r="K17" s="21">
        <v>6115.7692223129743</v>
      </c>
      <c r="L17" s="22">
        <f t="shared" si="0"/>
        <v>6503.974350340075</v>
      </c>
      <c r="M17" s="43"/>
      <c r="N17" s="23" t="s">
        <v>22</v>
      </c>
    </row>
    <row r="18" spans="7:14" x14ac:dyDescent="0.2">
      <c r="G18" s="9">
        <f t="shared" si="1"/>
        <v>2012</v>
      </c>
      <c r="H18" s="41"/>
      <c r="I18" s="20" t="s">
        <v>23</v>
      </c>
      <c r="J18" s="21">
        <v>387.02631470410103</v>
      </c>
      <c r="K18" s="21">
        <v>6125.3642979686874</v>
      </c>
      <c r="L18" s="22">
        <f t="shared" si="0"/>
        <v>6512.3906126727888</v>
      </c>
      <c r="M18" s="43"/>
      <c r="N18" s="23" t="s">
        <v>24</v>
      </c>
    </row>
    <row r="19" spans="7:14" ht="12.75" customHeight="1" x14ac:dyDescent="0.2">
      <c r="G19" s="9">
        <f t="shared" si="1"/>
        <v>2012</v>
      </c>
      <c r="H19" s="41"/>
      <c r="I19" s="20" t="s">
        <v>25</v>
      </c>
      <c r="J19" s="21">
        <v>383.91807379829936</v>
      </c>
      <c r="K19" s="21">
        <v>6114.7826089618266</v>
      </c>
      <c r="L19" s="22">
        <f t="shared" si="0"/>
        <v>6498.7006827601263</v>
      </c>
      <c r="M19" s="43"/>
      <c r="N19" s="23" t="s">
        <v>26</v>
      </c>
    </row>
    <row r="20" spans="7:14" x14ac:dyDescent="0.2">
      <c r="G20" s="9">
        <f t="shared" si="1"/>
        <v>2012</v>
      </c>
      <c r="H20" s="41"/>
      <c r="I20" s="20" t="s">
        <v>27</v>
      </c>
      <c r="J20" s="21">
        <v>380.22808295790009</v>
      </c>
      <c r="K20" s="21">
        <v>6184.6469109376449</v>
      </c>
      <c r="L20" s="22">
        <f t="shared" si="0"/>
        <v>6564.8749938955452</v>
      </c>
      <c r="M20" s="43"/>
      <c r="N20" s="23" t="s">
        <v>28</v>
      </c>
    </row>
    <row r="21" spans="7:14" x14ac:dyDescent="0.2">
      <c r="G21" s="9">
        <f t="shared" si="1"/>
        <v>2012</v>
      </c>
      <c r="H21" s="41"/>
      <c r="I21" s="20" t="s">
        <v>29</v>
      </c>
      <c r="J21" s="21">
        <v>378.28490742940039</v>
      </c>
      <c r="K21" s="21">
        <v>6081.945735092514</v>
      </c>
      <c r="L21" s="22">
        <f t="shared" si="0"/>
        <v>6460.230642521914</v>
      </c>
      <c r="M21" s="43"/>
      <c r="N21" s="23" t="s">
        <v>30</v>
      </c>
    </row>
    <row r="22" spans="7:14" ht="13.5" thickBot="1" x14ac:dyDescent="0.25">
      <c r="G22" s="9">
        <f t="shared" si="1"/>
        <v>2012</v>
      </c>
      <c r="H22" s="42"/>
      <c r="I22" s="24" t="s">
        <v>31</v>
      </c>
      <c r="J22" s="25">
        <v>374.41374533130033</v>
      </c>
      <c r="K22" s="25">
        <v>6022.8348810812095</v>
      </c>
      <c r="L22" s="26">
        <f t="shared" si="0"/>
        <v>6397.24862641251</v>
      </c>
      <c r="M22" s="43"/>
      <c r="N22" s="23" t="s">
        <v>32</v>
      </c>
    </row>
    <row r="23" spans="7:14" ht="12.75" customHeight="1" x14ac:dyDescent="0.2">
      <c r="G23" s="9">
        <f>+H23</f>
        <v>2013</v>
      </c>
      <c r="H23" s="40">
        <v>2013</v>
      </c>
      <c r="I23" s="27" t="s">
        <v>9</v>
      </c>
      <c r="J23" s="17">
        <v>369.96811478499899</v>
      </c>
      <c r="K23" s="17">
        <v>6339.303689549406</v>
      </c>
      <c r="L23" s="18">
        <f t="shared" si="0"/>
        <v>6709.2718043344048</v>
      </c>
      <c r="M23" s="43">
        <f>+H23</f>
        <v>2013</v>
      </c>
      <c r="N23" s="23" t="s">
        <v>10</v>
      </c>
    </row>
    <row r="24" spans="7:14" x14ac:dyDescent="0.2">
      <c r="G24" s="9">
        <f>+$G$23</f>
        <v>2013</v>
      </c>
      <c r="H24" s="41"/>
      <c r="I24" s="20" t="s">
        <v>11</v>
      </c>
      <c r="J24" s="21">
        <v>368.22152007059998</v>
      </c>
      <c r="K24" s="21">
        <v>6302.7007485520844</v>
      </c>
      <c r="L24" s="22">
        <f t="shared" si="0"/>
        <v>6670.922268622684</v>
      </c>
      <c r="M24" s="43"/>
      <c r="N24" s="23" t="s">
        <v>12</v>
      </c>
    </row>
    <row r="25" spans="7:14" x14ac:dyDescent="0.2">
      <c r="G25" s="9">
        <f t="shared" ref="G25:G34" si="2">+$G$23</f>
        <v>2013</v>
      </c>
      <c r="H25" s="41"/>
      <c r="I25" s="20" t="s">
        <v>13</v>
      </c>
      <c r="J25" s="21">
        <v>365.2432100525001</v>
      </c>
      <c r="K25" s="21">
        <v>6292.269917010527</v>
      </c>
      <c r="L25" s="22">
        <f t="shared" si="0"/>
        <v>6657.5131270630272</v>
      </c>
      <c r="M25" s="43"/>
      <c r="N25" s="23" t="s">
        <v>14</v>
      </c>
    </row>
    <row r="26" spans="7:14" x14ac:dyDescent="0.2">
      <c r="G26" s="9">
        <f t="shared" si="2"/>
        <v>2013</v>
      </c>
      <c r="H26" s="41"/>
      <c r="I26" s="20" t="s">
        <v>15</v>
      </c>
      <c r="J26" s="21">
        <v>364.12611960600009</v>
      </c>
      <c r="K26" s="21">
        <v>6381.0501197114918</v>
      </c>
      <c r="L26" s="22">
        <f t="shared" si="0"/>
        <v>6745.1762393174922</v>
      </c>
      <c r="M26" s="43"/>
      <c r="N26" s="23" t="s">
        <v>16</v>
      </c>
    </row>
    <row r="27" spans="7:14" x14ac:dyDescent="0.2">
      <c r="G27" s="9">
        <f t="shared" si="2"/>
        <v>2013</v>
      </c>
      <c r="H27" s="41"/>
      <c r="I27" s="20" t="s">
        <v>17</v>
      </c>
      <c r="J27" s="21">
        <v>362.85012864699803</v>
      </c>
      <c r="K27" s="21">
        <v>6358.3993993748363</v>
      </c>
      <c r="L27" s="22">
        <f t="shared" si="0"/>
        <v>6721.2495280218345</v>
      </c>
      <c r="M27" s="43"/>
      <c r="N27" s="23" t="s">
        <v>18</v>
      </c>
    </row>
    <row r="28" spans="7:14" x14ac:dyDescent="0.2">
      <c r="G28" s="9">
        <f t="shared" si="2"/>
        <v>2013</v>
      </c>
      <c r="H28" s="41"/>
      <c r="I28" s="20" t="s">
        <v>19</v>
      </c>
      <c r="J28" s="21">
        <v>362.15292131619992</v>
      </c>
      <c r="K28" s="21">
        <v>6275.8951246889392</v>
      </c>
      <c r="L28" s="22">
        <f t="shared" si="0"/>
        <v>6638.0480460051394</v>
      </c>
      <c r="M28" s="43"/>
      <c r="N28" s="23" t="s">
        <v>20</v>
      </c>
    </row>
    <row r="29" spans="7:14" x14ac:dyDescent="0.2">
      <c r="G29" s="9">
        <f t="shared" si="2"/>
        <v>2013</v>
      </c>
      <c r="H29" s="41"/>
      <c r="I29" s="20" t="s">
        <v>21</v>
      </c>
      <c r="J29" s="21">
        <v>357.44472052589913</v>
      </c>
      <c r="K29" s="21">
        <v>6253.6846914365633</v>
      </c>
      <c r="L29" s="22">
        <f t="shared" si="0"/>
        <v>6611.1294119624627</v>
      </c>
      <c r="M29" s="43"/>
      <c r="N29" s="23" t="s">
        <v>22</v>
      </c>
    </row>
    <row r="30" spans="7:14" x14ac:dyDescent="0.2">
      <c r="G30" s="9">
        <f t="shared" si="2"/>
        <v>2013</v>
      </c>
      <c r="H30" s="41"/>
      <c r="I30" s="20" t="s">
        <v>23</v>
      </c>
      <c r="J30" s="21">
        <v>354.49712758329878</v>
      </c>
      <c r="K30" s="21">
        <v>6198.340546207598</v>
      </c>
      <c r="L30" s="22">
        <f t="shared" si="0"/>
        <v>6552.8376737908966</v>
      </c>
      <c r="M30" s="43"/>
      <c r="N30" s="23" t="s">
        <v>24</v>
      </c>
    </row>
    <row r="31" spans="7:14" x14ac:dyDescent="0.2">
      <c r="G31" s="9">
        <f t="shared" si="2"/>
        <v>2013</v>
      </c>
      <c r="H31" s="41"/>
      <c r="I31" s="20" t="s">
        <v>25</v>
      </c>
      <c r="J31" s="21">
        <v>349.04506537319901</v>
      </c>
      <c r="K31" s="21">
        <v>6298.5204021488098</v>
      </c>
      <c r="L31" s="22">
        <f t="shared" si="0"/>
        <v>6647.5654675220085</v>
      </c>
      <c r="M31" s="43"/>
      <c r="N31" s="23" t="s">
        <v>26</v>
      </c>
    </row>
    <row r="32" spans="7:14" x14ac:dyDescent="0.2">
      <c r="G32" s="9">
        <f t="shared" si="2"/>
        <v>2013</v>
      </c>
      <c r="H32" s="41"/>
      <c r="I32" s="20" t="s">
        <v>27</v>
      </c>
      <c r="J32" s="21">
        <v>346.63510290309932</v>
      </c>
      <c r="K32" s="21">
        <v>6288.3510022910732</v>
      </c>
      <c r="L32" s="22">
        <f t="shared" si="0"/>
        <v>6634.9861051941725</v>
      </c>
      <c r="M32" s="43"/>
      <c r="N32" s="23" t="s">
        <v>28</v>
      </c>
    </row>
    <row r="33" spans="2:15" x14ac:dyDescent="0.2">
      <c r="G33" s="9">
        <f t="shared" si="2"/>
        <v>2013</v>
      </c>
      <c r="H33" s="41"/>
      <c r="I33" s="20" t="s">
        <v>29</v>
      </c>
      <c r="J33" s="21" t="s">
        <v>44</v>
      </c>
      <c r="K33" s="21" t="s">
        <v>44</v>
      </c>
      <c r="L33" s="22" t="str">
        <f t="shared" si="0"/>
        <v/>
      </c>
      <c r="M33" s="43"/>
      <c r="N33" s="23" t="s">
        <v>30</v>
      </c>
    </row>
    <row r="34" spans="2:15" ht="13.5" thickBot="1" x14ac:dyDescent="0.25">
      <c r="G34" s="9">
        <f t="shared" si="2"/>
        <v>2013</v>
      </c>
      <c r="H34" s="42"/>
      <c r="I34" s="24" t="s">
        <v>31</v>
      </c>
      <c r="J34" s="25" t="s">
        <v>44</v>
      </c>
      <c r="K34" s="25" t="s">
        <v>44</v>
      </c>
      <c r="L34" s="26" t="str">
        <f t="shared" si="0"/>
        <v/>
      </c>
      <c r="M34" s="43"/>
      <c r="N34" s="23" t="s">
        <v>32</v>
      </c>
    </row>
    <row r="35" spans="2:15" x14ac:dyDescent="0.2">
      <c r="G35" s="9"/>
      <c r="H35" s="28"/>
      <c r="I35" s="29"/>
      <c r="J35" s="29"/>
      <c r="K35" s="29"/>
      <c r="L35" s="29"/>
      <c r="M35" s="9"/>
      <c r="N35" s="9"/>
    </row>
    <row r="36" spans="2:15" x14ac:dyDescent="0.2">
      <c r="G36" s="9"/>
      <c r="H36" s="28"/>
      <c r="I36" s="29"/>
      <c r="J36" s="29"/>
      <c r="K36" s="29"/>
      <c r="L36" s="29"/>
      <c r="N36" s="9"/>
      <c r="O36" s="9"/>
    </row>
    <row r="37" spans="2:15" x14ac:dyDescent="0.2">
      <c r="G37" s="9"/>
      <c r="N37" s="9"/>
      <c r="O37" s="9"/>
    </row>
    <row r="38" spans="2:15" ht="15.75" x14ac:dyDescent="0.25">
      <c r="B38" s="8" t="s">
        <v>33</v>
      </c>
      <c r="G38" s="9"/>
      <c r="N38" s="9"/>
      <c r="O38" s="9"/>
    </row>
    <row r="39" spans="2:15" ht="13.5" thickBot="1" x14ac:dyDescent="0.25">
      <c r="G39" s="9"/>
      <c r="J39" s="2">
        <v>1</v>
      </c>
      <c r="K39" s="2">
        <v>2</v>
      </c>
      <c r="L39" s="2">
        <v>3</v>
      </c>
      <c r="M39" s="2"/>
      <c r="N39" s="9"/>
      <c r="O39" s="9"/>
    </row>
    <row r="40" spans="2:15" ht="13.5" customHeight="1" thickBot="1" x14ac:dyDescent="0.25">
      <c r="G40" s="9"/>
      <c r="H40" s="10" t="s">
        <v>4</v>
      </c>
      <c r="I40" s="11" t="s">
        <v>5</v>
      </c>
      <c r="J40" s="12" t="s">
        <v>34</v>
      </c>
      <c r="K40" s="13" t="s">
        <v>35</v>
      </c>
      <c r="L40" s="14" t="s">
        <v>36</v>
      </c>
      <c r="M40" s="30" t="s">
        <v>8</v>
      </c>
      <c r="N40" s="9"/>
      <c r="O40" s="9"/>
    </row>
    <row r="41" spans="2:15" ht="12.75" customHeight="1" x14ac:dyDescent="0.2">
      <c r="G41" s="9">
        <f>+H41</f>
        <v>2012</v>
      </c>
      <c r="H41" s="40">
        <v>2012</v>
      </c>
      <c r="I41" s="31" t="s">
        <v>9</v>
      </c>
      <c r="J41" s="17">
        <f t="shared" ref="J41:M56" si="3">IF(ISERROR(J74+J104),"",J74+J104)</f>
        <v>1647.1974894325001</v>
      </c>
      <c r="K41" s="17">
        <f t="shared" si="3"/>
        <v>2846.8230891485387</v>
      </c>
      <c r="L41" s="17">
        <f t="shared" si="3"/>
        <v>1750.1705379685711</v>
      </c>
      <c r="M41" s="32">
        <f t="shared" si="3"/>
        <v>6244.1911165496094</v>
      </c>
      <c r="N41" s="43">
        <f>+H41</f>
        <v>2012</v>
      </c>
      <c r="O41" s="19" t="s">
        <v>10</v>
      </c>
    </row>
    <row r="42" spans="2:15" x14ac:dyDescent="0.2">
      <c r="G42" s="9">
        <f>+$G$41</f>
        <v>2012</v>
      </c>
      <c r="H42" s="41"/>
      <c r="I42" s="33" t="s">
        <v>11</v>
      </c>
      <c r="J42" s="21">
        <f t="shared" si="3"/>
        <v>1647.3015713727</v>
      </c>
      <c r="K42" s="21">
        <f t="shared" si="3"/>
        <v>2860.9174939276227</v>
      </c>
      <c r="L42" s="21">
        <f t="shared" si="3"/>
        <v>1862.8353113652938</v>
      </c>
      <c r="M42" s="34">
        <f t="shared" si="3"/>
        <v>6371.0543766656165</v>
      </c>
      <c r="N42" s="43"/>
      <c r="O42" s="23" t="s">
        <v>12</v>
      </c>
    </row>
    <row r="43" spans="2:15" x14ac:dyDescent="0.2">
      <c r="G43" s="9">
        <f t="shared" ref="G43:G52" si="4">+$G$41</f>
        <v>2012</v>
      </c>
      <c r="H43" s="41"/>
      <c r="I43" s="33" t="s">
        <v>13</v>
      </c>
      <c r="J43" s="21">
        <f t="shared" si="3"/>
        <v>1614.8682105877999</v>
      </c>
      <c r="K43" s="21">
        <f t="shared" si="3"/>
        <v>2890.5335744579529</v>
      </c>
      <c r="L43" s="21">
        <f t="shared" si="3"/>
        <v>1910.6712584098216</v>
      </c>
      <c r="M43" s="34">
        <f t="shared" si="3"/>
        <v>6416.0730434555744</v>
      </c>
      <c r="N43" s="43"/>
      <c r="O43" s="23" t="s">
        <v>14</v>
      </c>
    </row>
    <row r="44" spans="2:15" x14ac:dyDescent="0.2">
      <c r="G44" s="9">
        <f t="shared" si="4"/>
        <v>2012</v>
      </c>
      <c r="H44" s="41"/>
      <c r="I44" s="33" t="s">
        <v>15</v>
      </c>
      <c r="J44" s="21">
        <f t="shared" si="3"/>
        <v>1655.1405451809001</v>
      </c>
      <c r="K44" s="21">
        <f t="shared" si="3"/>
        <v>2898.566833319504</v>
      </c>
      <c r="L44" s="21">
        <f t="shared" si="3"/>
        <v>1873.8473695436533</v>
      </c>
      <c r="M44" s="34">
        <f t="shared" si="3"/>
        <v>6427.5547480440573</v>
      </c>
      <c r="N44" s="43"/>
      <c r="O44" s="23" t="s">
        <v>16</v>
      </c>
    </row>
    <row r="45" spans="2:15" x14ac:dyDescent="0.2">
      <c r="G45" s="9">
        <f t="shared" si="4"/>
        <v>2012</v>
      </c>
      <c r="H45" s="41"/>
      <c r="I45" s="33" t="s">
        <v>17</v>
      </c>
      <c r="J45" s="21">
        <f t="shared" si="3"/>
        <v>1685.4958061598002</v>
      </c>
      <c r="K45" s="21">
        <f t="shared" si="3"/>
        <v>2925.4574617791432</v>
      </c>
      <c r="L45" s="21">
        <f t="shared" si="3"/>
        <v>1894.6287508586663</v>
      </c>
      <c r="M45" s="34">
        <f t="shared" si="3"/>
        <v>6505.5820187976096</v>
      </c>
      <c r="N45" s="43"/>
      <c r="O45" s="23" t="s">
        <v>18</v>
      </c>
    </row>
    <row r="46" spans="2:15" x14ac:dyDescent="0.2">
      <c r="G46" s="9">
        <f t="shared" si="4"/>
        <v>2012</v>
      </c>
      <c r="H46" s="41"/>
      <c r="I46" s="33" t="s">
        <v>19</v>
      </c>
      <c r="J46" s="21">
        <f t="shared" si="3"/>
        <v>1695.4912579794</v>
      </c>
      <c r="K46" s="21">
        <f t="shared" si="3"/>
        <v>2941.9438578099339</v>
      </c>
      <c r="L46" s="21">
        <f t="shared" si="3"/>
        <v>1957.5349895292386</v>
      </c>
      <c r="M46" s="34">
        <f t="shared" si="3"/>
        <v>6594.9701053185727</v>
      </c>
      <c r="N46" s="43"/>
      <c r="O46" s="23" t="s">
        <v>20</v>
      </c>
    </row>
    <row r="47" spans="2:15" x14ac:dyDescent="0.2">
      <c r="G47" s="9">
        <f t="shared" si="4"/>
        <v>2012</v>
      </c>
      <c r="H47" s="41"/>
      <c r="I47" s="33" t="s">
        <v>21</v>
      </c>
      <c r="J47" s="21">
        <f t="shared" si="3"/>
        <v>1716.0291055732998</v>
      </c>
      <c r="K47" s="21">
        <f t="shared" si="3"/>
        <v>2951.5217083801081</v>
      </c>
      <c r="L47" s="21">
        <f t="shared" si="3"/>
        <v>1836.4235363866674</v>
      </c>
      <c r="M47" s="34">
        <f t="shared" si="3"/>
        <v>6503.974350340075</v>
      </c>
      <c r="N47" s="43"/>
      <c r="O47" s="23" t="s">
        <v>22</v>
      </c>
    </row>
    <row r="48" spans="2:15" x14ac:dyDescent="0.2">
      <c r="G48" s="9">
        <f t="shared" si="4"/>
        <v>2012</v>
      </c>
      <c r="H48" s="41"/>
      <c r="I48" s="33" t="s">
        <v>23</v>
      </c>
      <c r="J48" s="21">
        <f t="shared" si="3"/>
        <v>1738.1317844507003</v>
      </c>
      <c r="K48" s="21">
        <f t="shared" si="3"/>
        <v>2960.4797224744621</v>
      </c>
      <c r="L48" s="21">
        <f t="shared" si="3"/>
        <v>1813.7791057476259</v>
      </c>
      <c r="M48" s="34">
        <f t="shared" si="3"/>
        <v>6512.3906126727888</v>
      </c>
      <c r="N48" s="43"/>
      <c r="O48" s="23" t="s">
        <v>24</v>
      </c>
    </row>
    <row r="49" spans="7:15" x14ac:dyDescent="0.2">
      <c r="G49" s="9">
        <f t="shared" si="4"/>
        <v>2012</v>
      </c>
      <c r="H49" s="41"/>
      <c r="I49" s="33" t="s">
        <v>25</v>
      </c>
      <c r="J49" s="21">
        <f t="shared" si="3"/>
        <v>1720.6358518557001</v>
      </c>
      <c r="K49" s="21">
        <f t="shared" si="3"/>
        <v>2943.7887716682822</v>
      </c>
      <c r="L49" s="21">
        <f t="shared" si="3"/>
        <v>1834.2760592361435</v>
      </c>
      <c r="M49" s="34">
        <f t="shared" si="3"/>
        <v>6498.7006827601263</v>
      </c>
      <c r="N49" s="43"/>
      <c r="O49" s="23" t="s">
        <v>26</v>
      </c>
    </row>
    <row r="50" spans="7:15" x14ac:dyDescent="0.2">
      <c r="G50" s="9">
        <f t="shared" si="4"/>
        <v>2012</v>
      </c>
      <c r="H50" s="41"/>
      <c r="I50" s="33" t="s">
        <v>27</v>
      </c>
      <c r="J50" s="21">
        <f t="shared" si="3"/>
        <v>1721.3628555626001</v>
      </c>
      <c r="K50" s="21">
        <f t="shared" si="3"/>
        <v>2976.8472424563347</v>
      </c>
      <c r="L50" s="21">
        <f t="shared" si="3"/>
        <v>1866.6648958766098</v>
      </c>
      <c r="M50" s="34">
        <f t="shared" si="3"/>
        <v>6564.8749938955452</v>
      </c>
      <c r="N50" s="43"/>
      <c r="O50" s="23" t="s">
        <v>28</v>
      </c>
    </row>
    <row r="51" spans="7:15" x14ac:dyDescent="0.2">
      <c r="G51" s="9">
        <f t="shared" si="4"/>
        <v>2012</v>
      </c>
      <c r="H51" s="41"/>
      <c r="I51" s="33" t="s">
        <v>29</v>
      </c>
      <c r="J51" s="21">
        <f t="shared" si="3"/>
        <v>1680.1482616536998</v>
      </c>
      <c r="K51" s="21">
        <f t="shared" si="3"/>
        <v>2969.6292377871528</v>
      </c>
      <c r="L51" s="21">
        <f t="shared" si="3"/>
        <v>1810.4531430810621</v>
      </c>
      <c r="M51" s="34">
        <f t="shared" si="3"/>
        <v>6460.2306425219158</v>
      </c>
      <c r="N51" s="43"/>
      <c r="O51" s="23" t="s">
        <v>30</v>
      </c>
    </row>
    <row r="52" spans="7:15" ht="13.5" thickBot="1" x14ac:dyDescent="0.25">
      <c r="G52" s="9">
        <f t="shared" si="4"/>
        <v>2012</v>
      </c>
      <c r="H52" s="42"/>
      <c r="I52" s="35" t="s">
        <v>31</v>
      </c>
      <c r="J52" s="25">
        <f t="shared" si="3"/>
        <v>1521.057678876</v>
      </c>
      <c r="K52" s="25">
        <f t="shared" si="3"/>
        <v>2985.0635369974079</v>
      </c>
      <c r="L52" s="25">
        <f t="shared" si="3"/>
        <v>1891.1274105391019</v>
      </c>
      <c r="M52" s="36">
        <f t="shared" si="3"/>
        <v>6397.24862641251</v>
      </c>
      <c r="N52" s="43"/>
      <c r="O52" s="23" t="s">
        <v>32</v>
      </c>
    </row>
    <row r="53" spans="7:15" ht="12.75" customHeight="1" x14ac:dyDescent="0.2">
      <c r="G53" s="9">
        <f>+H53</f>
        <v>2013</v>
      </c>
      <c r="H53" s="40">
        <v>2013</v>
      </c>
      <c r="I53" s="31" t="s">
        <v>9</v>
      </c>
      <c r="J53" s="17">
        <f t="shared" si="3"/>
        <v>1680.7407684688999</v>
      </c>
      <c r="K53" s="17">
        <f t="shared" si="3"/>
        <v>2988.3217067458568</v>
      </c>
      <c r="L53" s="17">
        <f t="shared" si="3"/>
        <v>2040.2093291196481</v>
      </c>
      <c r="M53" s="32">
        <f t="shared" si="3"/>
        <v>6709.2718043344039</v>
      </c>
      <c r="N53" s="43">
        <f>+H53</f>
        <v>2013</v>
      </c>
      <c r="O53" s="23" t="s">
        <v>10</v>
      </c>
    </row>
    <row r="54" spans="7:15" x14ac:dyDescent="0.2">
      <c r="G54" s="9">
        <f>+$G$53</f>
        <v>2013</v>
      </c>
      <c r="H54" s="41"/>
      <c r="I54" s="33" t="s">
        <v>11</v>
      </c>
      <c r="J54" s="21">
        <f t="shared" si="3"/>
        <v>1658.52717361329</v>
      </c>
      <c r="K54" s="21">
        <f t="shared" si="3"/>
        <v>2973.3428951802966</v>
      </c>
      <c r="L54" s="21">
        <f t="shared" si="3"/>
        <v>2039.0521998290978</v>
      </c>
      <c r="M54" s="34">
        <f t="shared" si="3"/>
        <v>6670.922268622684</v>
      </c>
      <c r="N54" s="43"/>
      <c r="O54" s="23" t="s">
        <v>12</v>
      </c>
    </row>
    <row r="55" spans="7:15" x14ac:dyDescent="0.2">
      <c r="G55" s="9">
        <f t="shared" ref="G55:G64" si="5">+$G$53</f>
        <v>2013</v>
      </c>
      <c r="H55" s="41"/>
      <c r="I55" s="33" t="s">
        <v>13</v>
      </c>
      <c r="J55" s="21">
        <f t="shared" si="3"/>
        <v>1630.4448811556899</v>
      </c>
      <c r="K55" s="21">
        <f t="shared" si="3"/>
        <v>2958.263988144708</v>
      </c>
      <c r="L55" s="21">
        <f t="shared" si="3"/>
        <v>2068.8042577626279</v>
      </c>
      <c r="M55" s="34">
        <f t="shared" si="3"/>
        <v>6657.5131270630263</v>
      </c>
      <c r="N55" s="43"/>
      <c r="O55" s="23" t="s">
        <v>14</v>
      </c>
    </row>
    <row r="56" spans="7:15" x14ac:dyDescent="0.2">
      <c r="G56" s="9">
        <f t="shared" si="5"/>
        <v>2013</v>
      </c>
      <c r="H56" s="41"/>
      <c r="I56" s="33" t="s">
        <v>15</v>
      </c>
      <c r="J56" s="21">
        <f t="shared" si="3"/>
        <v>1721.3941243901002</v>
      </c>
      <c r="K56" s="21">
        <f t="shared" si="3"/>
        <v>3005.9899025880086</v>
      </c>
      <c r="L56" s="21">
        <f t="shared" si="3"/>
        <v>2017.792212339383</v>
      </c>
      <c r="M56" s="34">
        <f t="shared" si="3"/>
        <v>6745.1762393174913</v>
      </c>
      <c r="N56" s="43"/>
      <c r="O56" s="23" t="s">
        <v>16</v>
      </c>
    </row>
    <row r="57" spans="7:15" x14ac:dyDescent="0.2">
      <c r="G57" s="9">
        <f t="shared" si="5"/>
        <v>2013</v>
      </c>
      <c r="H57" s="41"/>
      <c r="I57" s="33" t="s">
        <v>17</v>
      </c>
      <c r="J57" s="21">
        <f t="shared" ref="J57:M64" si="6">IF(ISERROR(J90+J120),"",J90+J120)</f>
        <v>1713.7960425281901</v>
      </c>
      <c r="K57" s="21">
        <f t="shared" si="6"/>
        <v>3025.8010545083625</v>
      </c>
      <c r="L57" s="21">
        <f t="shared" si="6"/>
        <v>1981.6524309852809</v>
      </c>
      <c r="M57" s="34">
        <f t="shared" si="6"/>
        <v>6721.2495280218336</v>
      </c>
      <c r="N57" s="43"/>
      <c r="O57" s="23" t="s">
        <v>18</v>
      </c>
    </row>
    <row r="58" spans="7:15" x14ac:dyDescent="0.2">
      <c r="G58" s="9">
        <f t="shared" si="5"/>
        <v>2013</v>
      </c>
      <c r="H58" s="41"/>
      <c r="I58" s="33" t="s">
        <v>19</v>
      </c>
      <c r="J58" s="21">
        <f t="shared" si="6"/>
        <v>1717.8906091383899</v>
      </c>
      <c r="K58" s="21">
        <f t="shared" si="6"/>
        <v>3073.5784444336396</v>
      </c>
      <c r="L58" s="21">
        <f t="shared" si="6"/>
        <v>1846.5789924331093</v>
      </c>
      <c r="M58" s="34">
        <f t="shared" si="6"/>
        <v>6638.0480460051394</v>
      </c>
      <c r="N58" s="43"/>
      <c r="O58" s="23" t="s">
        <v>20</v>
      </c>
    </row>
    <row r="59" spans="7:15" x14ac:dyDescent="0.2">
      <c r="G59" s="9">
        <f t="shared" si="5"/>
        <v>2013</v>
      </c>
      <c r="H59" s="41"/>
      <c r="I59" s="33" t="s">
        <v>21</v>
      </c>
      <c r="J59" s="21">
        <f t="shared" si="6"/>
        <v>1710.5415835135002</v>
      </c>
      <c r="K59" s="21">
        <f t="shared" si="6"/>
        <v>3066.2784521596018</v>
      </c>
      <c r="L59" s="21">
        <f t="shared" si="6"/>
        <v>1834.3093762893598</v>
      </c>
      <c r="M59" s="34">
        <f t="shared" si="6"/>
        <v>6611.1294119624617</v>
      </c>
      <c r="N59" s="43"/>
      <c r="O59" s="23" t="s">
        <v>22</v>
      </c>
    </row>
    <row r="60" spans="7:15" x14ac:dyDescent="0.2">
      <c r="G60" s="9">
        <f t="shared" si="5"/>
        <v>2013</v>
      </c>
      <c r="H60" s="41"/>
      <c r="I60" s="33" t="s">
        <v>23</v>
      </c>
      <c r="J60" s="21">
        <f t="shared" si="6"/>
        <v>1701.9924333841891</v>
      </c>
      <c r="K60" s="21">
        <f t="shared" si="6"/>
        <v>3092.1758487208604</v>
      </c>
      <c r="L60" s="21">
        <f t="shared" si="6"/>
        <v>1758.6693916858469</v>
      </c>
      <c r="M60" s="34">
        <f t="shared" si="6"/>
        <v>6552.8376737908966</v>
      </c>
      <c r="N60" s="43"/>
      <c r="O60" s="23" t="s">
        <v>24</v>
      </c>
    </row>
    <row r="61" spans="7:15" x14ac:dyDescent="0.2">
      <c r="G61" s="9">
        <f t="shared" si="5"/>
        <v>2013</v>
      </c>
      <c r="H61" s="41"/>
      <c r="I61" s="33" t="s">
        <v>25</v>
      </c>
      <c r="J61" s="21">
        <f t="shared" si="6"/>
        <v>1661.3319407167901</v>
      </c>
      <c r="K61" s="21">
        <f t="shared" si="6"/>
        <v>3111.8128187614784</v>
      </c>
      <c r="L61" s="21">
        <f t="shared" si="6"/>
        <v>1874.4207080437402</v>
      </c>
      <c r="M61" s="34">
        <f t="shared" si="6"/>
        <v>6647.5654675220085</v>
      </c>
      <c r="N61" s="43"/>
      <c r="O61" s="23" t="s">
        <v>26</v>
      </c>
    </row>
    <row r="62" spans="7:15" x14ac:dyDescent="0.2">
      <c r="G62" s="9">
        <f t="shared" si="5"/>
        <v>2013</v>
      </c>
      <c r="H62" s="41"/>
      <c r="I62" s="33" t="s">
        <v>27</v>
      </c>
      <c r="J62" s="21">
        <v>1668.1173867779889</v>
      </c>
      <c r="K62" s="21">
        <v>3106.9070035530776</v>
      </c>
      <c r="L62" s="21">
        <v>1859.9617148631057</v>
      </c>
      <c r="M62" s="34">
        <f t="shared" si="6"/>
        <v>6634.9861051941725</v>
      </c>
      <c r="N62" s="43"/>
      <c r="O62" s="23" t="s">
        <v>28</v>
      </c>
    </row>
    <row r="63" spans="7:15" x14ac:dyDescent="0.2">
      <c r="G63" s="9">
        <f t="shared" si="5"/>
        <v>2013</v>
      </c>
      <c r="H63" s="41"/>
      <c r="I63" s="33" t="s">
        <v>29</v>
      </c>
      <c r="J63" s="21" t="str">
        <f t="shared" si="6"/>
        <v/>
      </c>
      <c r="K63" s="21" t="str">
        <f t="shared" si="6"/>
        <v/>
      </c>
      <c r="L63" s="21" t="str">
        <f t="shared" si="6"/>
        <v/>
      </c>
      <c r="M63" s="34" t="str">
        <f t="shared" si="6"/>
        <v/>
      </c>
      <c r="N63" s="43"/>
      <c r="O63" s="23" t="s">
        <v>30</v>
      </c>
    </row>
    <row r="64" spans="7:15" ht="13.5" thickBot="1" x14ac:dyDescent="0.25">
      <c r="G64" s="9">
        <f t="shared" si="5"/>
        <v>2013</v>
      </c>
      <c r="H64" s="42"/>
      <c r="I64" s="35" t="s">
        <v>31</v>
      </c>
      <c r="J64" s="25" t="str">
        <f t="shared" si="6"/>
        <v/>
      </c>
      <c r="K64" s="25" t="str">
        <f t="shared" si="6"/>
        <v/>
      </c>
      <c r="L64" s="25" t="str">
        <f t="shared" si="6"/>
        <v/>
      </c>
      <c r="M64" s="36" t="str">
        <f t="shared" si="6"/>
        <v/>
      </c>
      <c r="N64" s="43"/>
      <c r="O64" s="23" t="s">
        <v>32</v>
      </c>
    </row>
    <row r="65" spans="2:15" x14ac:dyDescent="0.2">
      <c r="G65" s="9"/>
      <c r="H65" s="37"/>
      <c r="I65" s="20"/>
      <c r="J65" s="29"/>
      <c r="K65" s="29"/>
      <c r="L65" s="29"/>
      <c r="M65" s="38"/>
      <c r="N65" s="9"/>
      <c r="O65" s="9"/>
    </row>
    <row r="66" spans="2:15" x14ac:dyDescent="0.2">
      <c r="G66" s="9"/>
      <c r="H66" s="37"/>
      <c r="I66" s="20"/>
      <c r="J66" s="29"/>
      <c r="K66" s="29"/>
      <c r="L66" s="29"/>
      <c r="M66" s="38"/>
      <c r="N66" s="9"/>
      <c r="O66" s="9"/>
    </row>
    <row r="67" spans="2:15" x14ac:dyDescent="0.2">
      <c r="B67" s="3" t="s">
        <v>37</v>
      </c>
      <c r="G67" s="9"/>
      <c r="N67" s="9"/>
      <c r="O67" s="9"/>
    </row>
    <row r="68" spans="2:15" x14ac:dyDescent="0.2">
      <c r="B68" s="3" t="s">
        <v>38</v>
      </c>
      <c r="G68" s="9"/>
      <c r="N68" s="9"/>
      <c r="O68" s="9"/>
    </row>
    <row r="69" spans="2:15" x14ac:dyDescent="0.2">
      <c r="B69" s="3" t="s">
        <v>39</v>
      </c>
      <c r="G69" s="9"/>
      <c r="N69" s="9"/>
      <c r="O69" s="9"/>
    </row>
    <row r="70" spans="2:15" x14ac:dyDescent="0.2">
      <c r="G70" s="9"/>
      <c r="H70" s="37"/>
      <c r="I70" s="20"/>
      <c r="J70" s="29"/>
      <c r="K70" s="29"/>
      <c r="L70" s="29"/>
      <c r="M70" s="38"/>
      <c r="N70" s="9"/>
      <c r="O70" s="9"/>
    </row>
    <row r="71" spans="2:15" ht="15.75" x14ac:dyDescent="0.25">
      <c r="B71" s="8" t="s">
        <v>40</v>
      </c>
      <c r="G71" s="9"/>
      <c r="N71" s="9"/>
      <c r="O71" s="9"/>
    </row>
    <row r="72" spans="2:15" ht="13.5" thickBot="1" x14ac:dyDescent="0.25">
      <c r="G72" s="9"/>
      <c r="J72" s="2">
        <v>1</v>
      </c>
      <c r="K72" s="2">
        <v>2</v>
      </c>
      <c r="L72" s="2">
        <v>3</v>
      </c>
      <c r="M72" s="2"/>
      <c r="N72" s="9"/>
      <c r="O72" s="9"/>
    </row>
    <row r="73" spans="2:15" ht="13.5" customHeight="1" thickBot="1" x14ac:dyDescent="0.25">
      <c r="G73" s="9"/>
      <c r="H73" s="10" t="s">
        <v>4</v>
      </c>
      <c r="I73" s="11" t="s">
        <v>5</v>
      </c>
      <c r="J73" s="12" t="s">
        <v>34</v>
      </c>
      <c r="K73" s="13" t="s">
        <v>35</v>
      </c>
      <c r="L73" s="14" t="s">
        <v>36</v>
      </c>
      <c r="M73" s="30" t="s">
        <v>8</v>
      </c>
      <c r="N73" s="9"/>
      <c r="O73" s="9"/>
    </row>
    <row r="74" spans="2:15" ht="12.75" customHeight="1" x14ac:dyDescent="0.2">
      <c r="G74" s="9">
        <f>+H74</f>
        <v>2012</v>
      </c>
      <c r="H74" s="40">
        <v>2012</v>
      </c>
      <c r="I74" s="31" t="s">
        <v>9</v>
      </c>
      <c r="J74" s="17">
        <v>5.2181698319000001</v>
      </c>
      <c r="K74" s="17">
        <v>405.51066397270012</v>
      </c>
      <c r="L74" s="17">
        <v>0</v>
      </c>
      <c r="M74" s="32">
        <f>IF(SUM(J74:L74)=0,"",SUM(J74:L74))</f>
        <v>410.72883380460013</v>
      </c>
      <c r="N74" s="43">
        <f>+H74</f>
        <v>2012</v>
      </c>
      <c r="O74" s="19" t="s">
        <v>10</v>
      </c>
    </row>
    <row r="75" spans="2:15" x14ac:dyDescent="0.2">
      <c r="G75" s="9">
        <f>+$G$74</f>
        <v>2012</v>
      </c>
      <c r="H75" s="41"/>
      <c r="I75" s="33" t="s">
        <v>11</v>
      </c>
      <c r="J75" s="21">
        <v>5.2144514308999996</v>
      </c>
      <c r="K75" s="21">
        <v>403.23245339379906</v>
      </c>
      <c r="L75" s="21">
        <v>0</v>
      </c>
      <c r="M75" s="34">
        <f t="shared" ref="M75:M97" si="7">IF(SUM(J75:L75)=0,"",SUM(J75:L75))</f>
        <v>408.44690482469906</v>
      </c>
      <c r="N75" s="43"/>
      <c r="O75" s="23" t="s">
        <v>12</v>
      </c>
    </row>
    <row r="76" spans="2:15" x14ac:dyDescent="0.2">
      <c r="G76" s="9">
        <f t="shared" ref="G76:G85" si="8">+$G$74</f>
        <v>2012</v>
      </c>
      <c r="H76" s="41"/>
      <c r="I76" s="33" t="s">
        <v>13</v>
      </c>
      <c r="J76" s="21">
        <v>5.4793812868999998</v>
      </c>
      <c r="K76" s="21">
        <v>401.14971105740113</v>
      </c>
      <c r="L76" s="21">
        <v>0</v>
      </c>
      <c r="M76" s="34">
        <f t="shared" si="7"/>
        <v>406.62909234430111</v>
      </c>
      <c r="N76" s="43"/>
      <c r="O76" s="23" t="s">
        <v>14</v>
      </c>
    </row>
    <row r="77" spans="2:15" x14ac:dyDescent="0.2">
      <c r="G77" s="9">
        <f t="shared" si="8"/>
        <v>2012</v>
      </c>
      <c r="H77" s="41"/>
      <c r="I77" s="33" t="s">
        <v>15</v>
      </c>
      <c r="J77" s="21">
        <v>5.4447225150999898</v>
      </c>
      <c r="K77" s="21">
        <v>398.61457833389858</v>
      </c>
      <c r="L77" s="21">
        <v>0</v>
      </c>
      <c r="M77" s="34">
        <f t="shared" si="7"/>
        <v>404.05930084899859</v>
      </c>
      <c r="N77" s="43"/>
      <c r="O77" s="23" t="s">
        <v>16</v>
      </c>
    </row>
    <row r="78" spans="2:15" x14ac:dyDescent="0.2">
      <c r="G78" s="9">
        <f t="shared" si="8"/>
        <v>2012</v>
      </c>
      <c r="H78" s="41"/>
      <c r="I78" s="33" t="s">
        <v>17</v>
      </c>
      <c r="J78" s="21">
        <v>5.0906393781000006</v>
      </c>
      <c r="K78" s="21">
        <v>392.97187261329975</v>
      </c>
      <c r="L78" s="21">
        <v>0</v>
      </c>
      <c r="M78" s="34">
        <f t="shared" si="7"/>
        <v>398.06251199139973</v>
      </c>
      <c r="N78" s="43"/>
      <c r="O78" s="23" t="s">
        <v>18</v>
      </c>
    </row>
    <row r="79" spans="2:15" x14ac:dyDescent="0.2">
      <c r="G79" s="9">
        <f t="shared" si="8"/>
        <v>2012</v>
      </c>
      <c r="H79" s="41"/>
      <c r="I79" s="33" t="s">
        <v>19</v>
      </c>
      <c r="J79" s="21">
        <v>5.1038327657</v>
      </c>
      <c r="K79" s="21">
        <v>389.2529314055995</v>
      </c>
      <c r="L79" s="21">
        <v>0</v>
      </c>
      <c r="M79" s="34">
        <f t="shared" si="7"/>
        <v>394.35676417129952</v>
      </c>
      <c r="N79" s="43"/>
      <c r="O79" s="23" t="s">
        <v>20</v>
      </c>
    </row>
    <row r="80" spans="2:15" x14ac:dyDescent="0.2">
      <c r="G80" s="9">
        <f t="shared" si="8"/>
        <v>2012</v>
      </c>
      <c r="H80" s="41"/>
      <c r="I80" s="33" t="s">
        <v>21</v>
      </c>
      <c r="J80" s="21">
        <v>4.2261543115000002</v>
      </c>
      <c r="K80" s="21">
        <v>383.97897371560117</v>
      </c>
      <c r="L80" s="21">
        <v>0</v>
      </c>
      <c r="M80" s="34">
        <f t="shared" si="7"/>
        <v>388.20512802710118</v>
      </c>
      <c r="N80" s="43"/>
      <c r="O80" s="23" t="s">
        <v>22</v>
      </c>
    </row>
    <row r="81" spans="7:15" x14ac:dyDescent="0.2">
      <c r="G81" s="9">
        <f t="shared" si="8"/>
        <v>2012</v>
      </c>
      <c r="H81" s="41"/>
      <c r="I81" s="33" t="s">
        <v>23</v>
      </c>
      <c r="J81" s="21">
        <v>5.3088974824999999</v>
      </c>
      <c r="K81" s="21">
        <v>381.71741722160101</v>
      </c>
      <c r="L81" s="21">
        <v>0</v>
      </c>
      <c r="M81" s="34">
        <f t="shared" si="7"/>
        <v>387.02631470410103</v>
      </c>
      <c r="N81" s="43"/>
      <c r="O81" s="23" t="s">
        <v>24</v>
      </c>
    </row>
    <row r="82" spans="7:15" x14ac:dyDescent="0.2">
      <c r="G82" s="9">
        <f t="shared" si="8"/>
        <v>2012</v>
      </c>
      <c r="H82" s="41"/>
      <c r="I82" s="33" t="s">
        <v>25</v>
      </c>
      <c r="J82" s="21">
        <v>5.2134331169999992</v>
      </c>
      <c r="K82" s="21">
        <v>378.7046406812994</v>
      </c>
      <c r="L82" s="21">
        <v>0</v>
      </c>
      <c r="M82" s="34">
        <f t="shared" si="7"/>
        <v>383.91807379829942</v>
      </c>
      <c r="N82" s="43"/>
      <c r="O82" s="23" t="s">
        <v>26</v>
      </c>
    </row>
    <row r="83" spans="7:15" x14ac:dyDescent="0.2">
      <c r="G83" s="9">
        <f t="shared" si="8"/>
        <v>2012</v>
      </c>
      <c r="H83" s="41"/>
      <c r="I83" s="33" t="s">
        <v>27</v>
      </c>
      <c r="J83" s="21">
        <v>5.0384795142999996</v>
      </c>
      <c r="K83" s="21">
        <v>375.18960344360011</v>
      </c>
      <c r="L83" s="21">
        <v>0</v>
      </c>
      <c r="M83" s="34">
        <f t="shared" si="7"/>
        <v>380.22808295790009</v>
      </c>
      <c r="N83" s="43"/>
      <c r="O83" s="23" t="s">
        <v>28</v>
      </c>
    </row>
    <row r="84" spans="7:15" x14ac:dyDescent="0.2">
      <c r="G84" s="9">
        <f t="shared" si="8"/>
        <v>2012</v>
      </c>
      <c r="H84" s="41"/>
      <c r="I84" s="33" t="s">
        <v>29</v>
      </c>
      <c r="J84" s="21">
        <v>5.2637728289999997</v>
      </c>
      <c r="K84" s="21">
        <v>373.02113460040039</v>
      </c>
      <c r="L84" s="21">
        <v>0</v>
      </c>
      <c r="M84" s="34">
        <f t="shared" si="7"/>
        <v>378.28490742940039</v>
      </c>
      <c r="N84" s="43"/>
      <c r="O84" s="23" t="s">
        <v>30</v>
      </c>
    </row>
    <row r="85" spans="7:15" ht="13.5" thickBot="1" x14ac:dyDescent="0.25">
      <c r="G85" s="9">
        <f t="shared" si="8"/>
        <v>2012</v>
      </c>
      <c r="H85" s="42"/>
      <c r="I85" s="35" t="s">
        <v>31</v>
      </c>
      <c r="J85" s="25">
        <v>5.4514600307999999</v>
      </c>
      <c r="K85" s="25">
        <v>368.96228530050035</v>
      </c>
      <c r="L85" s="25">
        <v>0</v>
      </c>
      <c r="M85" s="36">
        <f t="shared" si="7"/>
        <v>374.41374533130033</v>
      </c>
      <c r="N85" s="43"/>
      <c r="O85" s="23" t="s">
        <v>32</v>
      </c>
    </row>
    <row r="86" spans="7:15" ht="12.75" customHeight="1" x14ac:dyDescent="0.2">
      <c r="G86" s="9">
        <f>+H86</f>
        <v>2013</v>
      </c>
      <c r="H86" s="40">
        <v>2013</v>
      </c>
      <c r="I86" s="31" t="s">
        <v>9</v>
      </c>
      <c r="J86" s="17">
        <v>5.0795371723999994</v>
      </c>
      <c r="K86" s="17">
        <v>364.88857761259902</v>
      </c>
      <c r="L86" s="17">
        <v>0</v>
      </c>
      <c r="M86" s="32">
        <f t="shared" si="7"/>
        <v>369.96811478499905</v>
      </c>
      <c r="N86" s="43">
        <f>+H86</f>
        <v>2013</v>
      </c>
      <c r="O86" s="23" t="s">
        <v>10</v>
      </c>
    </row>
    <row r="87" spans="7:15" x14ac:dyDescent="0.2">
      <c r="G87" s="9">
        <f>+$G$86</f>
        <v>2013</v>
      </c>
      <c r="H87" s="41"/>
      <c r="I87" s="33" t="s">
        <v>11</v>
      </c>
      <c r="J87" s="21">
        <v>5.1475077308000001</v>
      </c>
      <c r="K87" s="21">
        <v>363.07401233979999</v>
      </c>
      <c r="L87" s="21">
        <v>0</v>
      </c>
      <c r="M87" s="34">
        <f t="shared" si="7"/>
        <v>368.22152007059998</v>
      </c>
      <c r="N87" s="43"/>
      <c r="O87" s="23" t="s">
        <v>12</v>
      </c>
    </row>
    <row r="88" spans="7:15" x14ac:dyDescent="0.2">
      <c r="G88" s="9">
        <f t="shared" ref="G88:G97" si="9">+$G$86</f>
        <v>2013</v>
      </c>
      <c r="H88" s="41"/>
      <c r="I88" s="33" t="s">
        <v>13</v>
      </c>
      <c r="J88" s="21">
        <v>4.7908172854000002</v>
      </c>
      <c r="K88" s="21">
        <v>360.45239276710015</v>
      </c>
      <c r="L88" s="21">
        <v>0</v>
      </c>
      <c r="M88" s="34">
        <f t="shared" si="7"/>
        <v>365.24321005250016</v>
      </c>
      <c r="N88" s="43"/>
      <c r="O88" s="23" t="s">
        <v>14</v>
      </c>
    </row>
    <row r="89" spans="7:15" x14ac:dyDescent="0.2">
      <c r="G89" s="9">
        <f t="shared" si="9"/>
        <v>2013</v>
      </c>
      <c r="H89" s="41"/>
      <c r="I89" s="33" t="s">
        <v>15</v>
      </c>
      <c r="J89" s="21">
        <v>6.5784137516000003</v>
      </c>
      <c r="K89" s="21">
        <v>357.54770585440002</v>
      </c>
      <c r="L89" s="21">
        <v>0</v>
      </c>
      <c r="M89" s="34">
        <f t="shared" si="7"/>
        <v>364.12611960600003</v>
      </c>
      <c r="N89" s="43"/>
      <c r="O89" s="23" t="s">
        <v>16</v>
      </c>
    </row>
    <row r="90" spans="7:15" x14ac:dyDescent="0.2">
      <c r="G90" s="9">
        <f t="shared" si="9"/>
        <v>2013</v>
      </c>
      <c r="H90" s="41"/>
      <c r="I90" s="33" t="s">
        <v>17</v>
      </c>
      <c r="J90" s="21">
        <v>7.2395492116</v>
      </c>
      <c r="K90" s="21">
        <v>355.61057943539805</v>
      </c>
      <c r="L90" s="21">
        <v>0</v>
      </c>
      <c r="M90" s="34">
        <f t="shared" si="7"/>
        <v>362.85012864699803</v>
      </c>
      <c r="N90" s="43"/>
      <c r="O90" s="23" t="s">
        <v>18</v>
      </c>
    </row>
    <row r="91" spans="7:15" x14ac:dyDescent="0.2">
      <c r="G91" s="9">
        <f t="shared" si="9"/>
        <v>2013</v>
      </c>
      <c r="H91" s="41"/>
      <c r="I91" s="33" t="s">
        <v>19</v>
      </c>
      <c r="J91" s="21">
        <v>9.8332075579999998</v>
      </c>
      <c r="K91" s="21">
        <v>352.3197137581999</v>
      </c>
      <c r="L91" s="21">
        <v>0</v>
      </c>
      <c r="M91" s="34">
        <f t="shared" si="7"/>
        <v>362.15292131619992</v>
      </c>
      <c r="N91" s="43"/>
      <c r="O91" s="23" t="s">
        <v>20</v>
      </c>
    </row>
    <row r="92" spans="7:15" x14ac:dyDescent="0.2">
      <c r="G92" s="9">
        <f t="shared" si="9"/>
        <v>2013</v>
      </c>
      <c r="H92" s="41"/>
      <c r="I92" s="33" t="s">
        <v>21</v>
      </c>
      <c r="J92" s="21">
        <v>10.319073122600001</v>
      </c>
      <c r="K92" s="21">
        <v>347.12564740329907</v>
      </c>
      <c r="L92" s="21">
        <v>0</v>
      </c>
      <c r="M92" s="34">
        <f t="shared" si="7"/>
        <v>357.44472052589907</v>
      </c>
      <c r="N92" s="43"/>
      <c r="O92" s="23" t="s">
        <v>22</v>
      </c>
    </row>
    <row r="93" spans="7:15" x14ac:dyDescent="0.2">
      <c r="G93" s="9">
        <f t="shared" si="9"/>
        <v>2013</v>
      </c>
      <c r="H93" s="41"/>
      <c r="I93" s="33" t="s">
        <v>23</v>
      </c>
      <c r="J93" s="21">
        <v>10.411769512099999</v>
      </c>
      <c r="K93" s="21">
        <v>344.08535807119881</v>
      </c>
      <c r="L93" s="21">
        <v>0</v>
      </c>
      <c r="M93" s="34">
        <f t="shared" si="7"/>
        <v>354.49712758329883</v>
      </c>
      <c r="N93" s="43"/>
      <c r="O93" s="23" t="s">
        <v>24</v>
      </c>
    </row>
    <row r="94" spans="7:15" x14ac:dyDescent="0.2">
      <c r="G94" s="9">
        <f t="shared" si="9"/>
        <v>2013</v>
      </c>
      <c r="H94" s="41"/>
      <c r="I94" s="33" t="s">
        <v>25</v>
      </c>
      <c r="J94" s="21">
        <v>8.6342320705999995</v>
      </c>
      <c r="K94" s="21">
        <v>340.41083330259903</v>
      </c>
      <c r="L94" s="21">
        <v>0</v>
      </c>
      <c r="M94" s="34">
        <f t="shared" si="7"/>
        <v>349.04506537319901</v>
      </c>
      <c r="N94" s="43"/>
      <c r="O94" s="23" t="s">
        <v>26</v>
      </c>
    </row>
    <row r="95" spans="7:15" x14ac:dyDescent="0.2">
      <c r="G95" s="9">
        <f t="shared" si="9"/>
        <v>2013</v>
      </c>
      <c r="H95" s="41"/>
      <c r="I95" s="33" t="s">
        <v>27</v>
      </c>
      <c r="J95" s="21">
        <v>9.4024799635000011</v>
      </c>
      <c r="K95" s="21">
        <v>337.23262293959925</v>
      </c>
      <c r="L95" s="21">
        <v>0</v>
      </c>
      <c r="M95" s="34">
        <f t="shared" si="7"/>
        <v>346.63510290309927</v>
      </c>
      <c r="N95" s="43"/>
      <c r="O95" s="23" t="s">
        <v>28</v>
      </c>
    </row>
    <row r="96" spans="7:15" x14ac:dyDescent="0.2">
      <c r="G96" s="9">
        <f t="shared" si="9"/>
        <v>2013</v>
      </c>
      <c r="H96" s="41"/>
      <c r="I96" s="33" t="s">
        <v>29</v>
      </c>
      <c r="J96" s="21" t="s">
        <v>44</v>
      </c>
      <c r="K96" s="21" t="s">
        <v>44</v>
      </c>
      <c r="L96" s="21" t="s">
        <v>44</v>
      </c>
      <c r="M96" s="34" t="str">
        <f t="shared" si="7"/>
        <v/>
      </c>
      <c r="N96" s="43"/>
      <c r="O96" s="23" t="s">
        <v>30</v>
      </c>
    </row>
    <row r="97" spans="2:15" ht="13.5" thickBot="1" x14ac:dyDescent="0.25">
      <c r="G97" s="9">
        <f t="shared" si="9"/>
        <v>2013</v>
      </c>
      <c r="H97" s="42"/>
      <c r="I97" s="35" t="s">
        <v>31</v>
      </c>
      <c r="J97" s="25" t="s">
        <v>44</v>
      </c>
      <c r="K97" s="25" t="s">
        <v>44</v>
      </c>
      <c r="L97" s="25" t="s">
        <v>44</v>
      </c>
      <c r="M97" s="36" t="str">
        <f t="shared" si="7"/>
        <v/>
      </c>
      <c r="N97" s="43"/>
      <c r="O97" s="23" t="s">
        <v>32</v>
      </c>
    </row>
    <row r="98" spans="2:15" x14ac:dyDescent="0.2">
      <c r="G98" s="9"/>
      <c r="N98" s="9"/>
      <c r="O98" s="9"/>
    </row>
    <row r="99" spans="2:15" x14ac:dyDescent="0.2">
      <c r="G99" s="9"/>
      <c r="N99" s="9"/>
      <c r="O99" s="9"/>
    </row>
    <row r="100" spans="2:15" x14ac:dyDescent="0.2">
      <c r="G100" s="9"/>
      <c r="N100" s="9"/>
      <c r="O100" s="9"/>
    </row>
    <row r="101" spans="2:15" ht="15.75" x14ac:dyDescent="0.25">
      <c r="B101" s="8" t="s">
        <v>41</v>
      </c>
      <c r="G101" s="9"/>
      <c r="N101" s="9"/>
      <c r="O101" s="9"/>
    </row>
    <row r="102" spans="2:15" ht="13.5" thickBot="1" x14ac:dyDescent="0.25">
      <c r="G102" s="9"/>
      <c r="J102" s="2">
        <v>1</v>
      </c>
      <c r="K102" s="2">
        <v>2</v>
      </c>
      <c r="L102" s="2">
        <v>3</v>
      </c>
      <c r="M102" s="2"/>
      <c r="N102" s="9"/>
      <c r="O102" s="9"/>
    </row>
    <row r="103" spans="2:15" ht="13.5" customHeight="1" thickBot="1" x14ac:dyDescent="0.25">
      <c r="G103" s="9"/>
      <c r="H103" s="10" t="s">
        <v>4</v>
      </c>
      <c r="I103" s="11" t="s">
        <v>5</v>
      </c>
      <c r="J103" s="12" t="s">
        <v>34</v>
      </c>
      <c r="K103" s="13" t="s">
        <v>35</v>
      </c>
      <c r="L103" s="14" t="s">
        <v>36</v>
      </c>
      <c r="M103" s="10" t="s">
        <v>8</v>
      </c>
      <c r="N103" s="9"/>
      <c r="O103" s="9"/>
    </row>
    <row r="104" spans="2:15" ht="12.75" customHeight="1" x14ac:dyDescent="0.2">
      <c r="G104" s="9">
        <f>+H104</f>
        <v>2012</v>
      </c>
      <c r="H104" s="40">
        <v>2012</v>
      </c>
      <c r="I104" s="31" t="s">
        <v>9</v>
      </c>
      <c r="J104" s="17">
        <v>1641.9793196006001</v>
      </c>
      <c r="K104" s="17">
        <v>2441.3124251758386</v>
      </c>
      <c r="L104" s="17">
        <v>1750.1705379685711</v>
      </c>
      <c r="M104" s="32">
        <f>IF(SUM(J104:L104)=0,"",SUM(J104:L104))</f>
        <v>5833.4622827450094</v>
      </c>
      <c r="N104" s="43">
        <f>+H104</f>
        <v>2012</v>
      </c>
      <c r="O104" s="19" t="s">
        <v>10</v>
      </c>
    </row>
    <row r="105" spans="2:15" x14ac:dyDescent="0.2">
      <c r="G105" s="9">
        <f>+$G$104</f>
        <v>2012</v>
      </c>
      <c r="H105" s="41"/>
      <c r="I105" s="33" t="s">
        <v>11</v>
      </c>
      <c r="J105" s="21">
        <v>1642.0871199418</v>
      </c>
      <c r="K105" s="21">
        <v>2457.6850405338237</v>
      </c>
      <c r="L105" s="21">
        <v>1862.8353113652938</v>
      </c>
      <c r="M105" s="34">
        <f t="shared" ref="M105:M127" si="10">IF(SUM(J105:L105)=0,"",SUM(J105:L105))</f>
        <v>5962.6074718409172</v>
      </c>
      <c r="N105" s="43"/>
      <c r="O105" s="23" t="s">
        <v>12</v>
      </c>
    </row>
    <row r="106" spans="2:15" x14ac:dyDescent="0.2">
      <c r="G106" s="9">
        <f t="shared" ref="G106:G115" si="11">+$G$104</f>
        <v>2012</v>
      </c>
      <c r="H106" s="41"/>
      <c r="I106" s="33" t="s">
        <v>13</v>
      </c>
      <c r="J106" s="21">
        <v>1609.3888293008999</v>
      </c>
      <c r="K106" s="21">
        <v>2489.3838634005519</v>
      </c>
      <c r="L106" s="21">
        <v>1910.6712584098216</v>
      </c>
      <c r="M106" s="34">
        <f t="shared" si="10"/>
        <v>6009.4439511112732</v>
      </c>
      <c r="N106" s="43"/>
      <c r="O106" s="23" t="s">
        <v>14</v>
      </c>
    </row>
    <row r="107" spans="2:15" x14ac:dyDescent="0.2">
      <c r="G107" s="9">
        <f t="shared" si="11"/>
        <v>2012</v>
      </c>
      <c r="H107" s="41"/>
      <c r="I107" s="33" t="s">
        <v>15</v>
      </c>
      <c r="J107" s="21">
        <v>1649.6958226658001</v>
      </c>
      <c r="K107" s="21">
        <v>2499.9522549856056</v>
      </c>
      <c r="L107" s="21">
        <v>1873.8473695436533</v>
      </c>
      <c r="M107" s="34">
        <f t="shared" si="10"/>
        <v>6023.4954471950587</v>
      </c>
      <c r="N107" s="43"/>
      <c r="O107" s="23" t="s">
        <v>16</v>
      </c>
    </row>
    <row r="108" spans="2:15" x14ac:dyDescent="0.2">
      <c r="G108" s="9">
        <f t="shared" si="11"/>
        <v>2012</v>
      </c>
      <c r="H108" s="41"/>
      <c r="I108" s="33" t="s">
        <v>17</v>
      </c>
      <c r="J108" s="21">
        <v>1680.4051667817002</v>
      </c>
      <c r="K108" s="21">
        <v>2532.4855891658435</v>
      </c>
      <c r="L108" s="21">
        <v>1894.6287508586663</v>
      </c>
      <c r="M108" s="34">
        <f t="shared" si="10"/>
        <v>6107.5195068062103</v>
      </c>
      <c r="N108" s="43"/>
      <c r="O108" s="23" t="s">
        <v>18</v>
      </c>
    </row>
    <row r="109" spans="2:15" x14ac:dyDescent="0.2">
      <c r="G109" s="9">
        <f t="shared" si="11"/>
        <v>2012</v>
      </c>
      <c r="H109" s="41"/>
      <c r="I109" s="33" t="s">
        <v>19</v>
      </c>
      <c r="J109" s="21">
        <v>1690.3874252137</v>
      </c>
      <c r="K109" s="21">
        <v>2552.6909264043343</v>
      </c>
      <c r="L109" s="21">
        <v>1957.5349895292386</v>
      </c>
      <c r="M109" s="34">
        <f t="shared" si="10"/>
        <v>6200.6133411472729</v>
      </c>
      <c r="N109" s="43"/>
      <c r="O109" s="23" t="s">
        <v>20</v>
      </c>
    </row>
    <row r="110" spans="2:15" x14ac:dyDescent="0.2">
      <c r="G110" s="9">
        <f t="shared" si="11"/>
        <v>2012</v>
      </c>
      <c r="H110" s="41"/>
      <c r="I110" s="33" t="s">
        <v>21</v>
      </c>
      <c r="J110" s="21">
        <v>1711.8029512617998</v>
      </c>
      <c r="K110" s="21">
        <v>2567.542734664507</v>
      </c>
      <c r="L110" s="21">
        <v>1836.4235363866674</v>
      </c>
      <c r="M110" s="34">
        <f t="shared" si="10"/>
        <v>6115.7692223129743</v>
      </c>
      <c r="N110" s="43"/>
      <c r="O110" s="23" t="s">
        <v>22</v>
      </c>
    </row>
    <row r="111" spans="2:15" x14ac:dyDescent="0.2">
      <c r="G111" s="9">
        <f t="shared" si="11"/>
        <v>2012</v>
      </c>
      <c r="H111" s="41"/>
      <c r="I111" s="33" t="s">
        <v>23</v>
      </c>
      <c r="J111" s="21">
        <v>1732.8228869682002</v>
      </c>
      <c r="K111" s="21">
        <v>2578.7623052528611</v>
      </c>
      <c r="L111" s="21">
        <v>1813.7791057476259</v>
      </c>
      <c r="M111" s="34">
        <f t="shared" si="10"/>
        <v>6125.3642979686874</v>
      </c>
      <c r="N111" s="43"/>
      <c r="O111" s="23" t="s">
        <v>24</v>
      </c>
    </row>
    <row r="112" spans="2:15" x14ac:dyDescent="0.2">
      <c r="G112" s="9">
        <f t="shared" si="11"/>
        <v>2012</v>
      </c>
      <c r="H112" s="41"/>
      <c r="I112" s="33" t="s">
        <v>25</v>
      </c>
      <c r="J112" s="21">
        <v>1715.4224187387001</v>
      </c>
      <c r="K112" s="21">
        <v>2565.0841309869829</v>
      </c>
      <c r="L112" s="21">
        <v>1834.2760592361435</v>
      </c>
      <c r="M112" s="34">
        <f t="shared" si="10"/>
        <v>6114.7826089618266</v>
      </c>
      <c r="N112" s="43"/>
      <c r="O112" s="23" t="s">
        <v>26</v>
      </c>
    </row>
    <row r="113" spans="7:15" x14ac:dyDescent="0.2">
      <c r="G113" s="9">
        <f t="shared" si="11"/>
        <v>2012</v>
      </c>
      <c r="H113" s="41"/>
      <c r="I113" s="33" t="s">
        <v>27</v>
      </c>
      <c r="J113" s="21">
        <v>1716.3243760483001</v>
      </c>
      <c r="K113" s="21">
        <v>2601.6576390127348</v>
      </c>
      <c r="L113" s="21">
        <v>1866.6648958766098</v>
      </c>
      <c r="M113" s="34">
        <f t="shared" si="10"/>
        <v>6184.6469109376449</v>
      </c>
      <c r="N113" s="43"/>
      <c r="O113" s="23" t="s">
        <v>28</v>
      </c>
    </row>
    <row r="114" spans="7:15" x14ac:dyDescent="0.2">
      <c r="G114" s="9">
        <f t="shared" si="11"/>
        <v>2012</v>
      </c>
      <c r="H114" s="41"/>
      <c r="I114" s="33" t="s">
        <v>29</v>
      </c>
      <c r="J114" s="21">
        <v>1674.8844888246999</v>
      </c>
      <c r="K114" s="21">
        <v>2596.6081031867525</v>
      </c>
      <c r="L114" s="21">
        <v>1810.4531430810621</v>
      </c>
      <c r="M114" s="34">
        <f t="shared" si="10"/>
        <v>6081.945735092515</v>
      </c>
      <c r="N114" s="43"/>
      <c r="O114" s="23" t="s">
        <v>30</v>
      </c>
    </row>
    <row r="115" spans="7:15" ht="13.5" thickBot="1" x14ac:dyDescent="0.25">
      <c r="G115" s="9">
        <f t="shared" si="11"/>
        <v>2012</v>
      </c>
      <c r="H115" s="42"/>
      <c r="I115" s="35" t="s">
        <v>31</v>
      </c>
      <c r="J115" s="25">
        <v>1515.6062188451999</v>
      </c>
      <c r="K115" s="25">
        <v>2616.1012516969076</v>
      </c>
      <c r="L115" s="25">
        <v>1891.1274105391019</v>
      </c>
      <c r="M115" s="36">
        <f t="shared" si="10"/>
        <v>6022.8348810812095</v>
      </c>
      <c r="N115" s="43"/>
      <c r="O115" s="23" t="s">
        <v>32</v>
      </c>
    </row>
    <row r="116" spans="7:15" ht="12.75" customHeight="1" x14ac:dyDescent="0.2">
      <c r="G116" s="9">
        <f>+H116</f>
        <v>2013</v>
      </c>
      <c r="H116" s="40">
        <v>2013</v>
      </c>
      <c r="I116" s="31" t="s">
        <v>9</v>
      </c>
      <c r="J116" s="17">
        <v>1675.6612312964999</v>
      </c>
      <c r="K116" s="17">
        <v>2623.4331291332578</v>
      </c>
      <c r="L116" s="17">
        <v>2040.2093291196481</v>
      </c>
      <c r="M116" s="32">
        <f t="shared" si="10"/>
        <v>6339.3036895494051</v>
      </c>
      <c r="N116" s="43">
        <f>+H116</f>
        <v>2013</v>
      </c>
      <c r="O116" s="23" t="s">
        <v>10</v>
      </c>
    </row>
    <row r="117" spans="7:15" x14ac:dyDescent="0.2">
      <c r="G117" s="9">
        <f>+$G$116</f>
        <v>2013</v>
      </c>
      <c r="H117" s="41"/>
      <c r="I117" s="33" t="s">
        <v>11</v>
      </c>
      <c r="J117" s="21">
        <v>1653.3796658824899</v>
      </c>
      <c r="K117" s="21">
        <v>2610.2688828404966</v>
      </c>
      <c r="L117" s="21">
        <v>2039.0521998290978</v>
      </c>
      <c r="M117" s="34">
        <f t="shared" si="10"/>
        <v>6302.7007485520844</v>
      </c>
      <c r="N117" s="43"/>
      <c r="O117" s="23" t="s">
        <v>12</v>
      </c>
    </row>
    <row r="118" spans="7:15" x14ac:dyDescent="0.2">
      <c r="G118" s="9">
        <f t="shared" ref="G118:G127" si="12">+$G$116</f>
        <v>2013</v>
      </c>
      <c r="H118" s="41"/>
      <c r="I118" s="33" t="s">
        <v>13</v>
      </c>
      <c r="J118" s="21">
        <v>1625.65406387029</v>
      </c>
      <c r="K118" s="21">
        <v>2597.8115953776078</v>
      </c>
      <c r="L118" s="21">
        <v>2068.8042577626279</v>
      </c>
      <c r="M118" s="34">
        <f t="shared" si="10"/>
        <v>6292.2699170105261</v>
      </c>
      <c r="N118" s="43"/>
      <c r="O118" s="23" t="s">
        <v>14</v>
      </c>
    </row>
    <row r="119" spans="7:15" x14ac:dyDescent="0.2">
      <c r="G119" s="9">
        <f t="shared" si="12"/>
        <v>2013</v>
      </c>
      <c r="H119" s="41"/>
      <c r="I119" s="33" t="s">
        <v>15</v>
      </c>
      <c r="J119" s="21">
        <v>1714.8157106385001</v>
      </c>
      <c r="K119" s="21">
        <v>2648.4421967336084</v>
      </c>
      <c r="L119" s="21">
        <v>2017.792212339383</v>
      </c>
      <c r="M119" s="34">
        <f t="shared" si="10"/>
        <v>6381.0501197114909</v>
      </c>
      <c r="N119" s="43"/>
      <c r="O119" s="23" t="s">
        <v>16</v>
      </c>
    </row>
    <row r="120" spans="7:15" x14ac:dyDescent="0.2">
      <c r="G120" s="9">
        <f t="shared" si="12"/>
        <v>2013</v>
      </c>
      <c r="H120" s="41"/>
      <c r="I120" s="33" t="s">
        <v>17</v>
      </c>
      <c r="J120" s="21">
        <v>1706.5564933165901</v>
      </c>
      <c r="K120" s="21">
        <v>2670.1904750729645</v>
      </c>
      <c r="L120" s="21">
        <v>1981.6524309852809</v>
      </c>
      <c r="M120" s="34">
        <f t="shared" si="10"/>
        <v>6358.3993993748354</v>
      </c>
      <c r="N120" s="43"/>
      <c r="O120" s="23" t="s">
        <v>18</v>
      </c>
    </row>
    <row r="121" spans="7:15" x14ac:dyDescent="0.2">
      <c r="G121" s="9">
        <f t="shared" si="12"/>
        <v>2013</v>
      </c>
      <c r="H121" s="41"/>
      <c r="I121" s="33" t="s">
        <v>19</v>
      </c>
      <c r="J121" s="21">
        <v>1708.05740158039</v>
      </c>
      <c r="K121" s="21">
        <v>2721.2587306754399</v>
      </c>
      <c r="L121" s="21">
        <v>1846.5789924331093</v>
      </c>
      <c r="M121" s="34">
        <f t="shared" si="10"/>
        <v>6275.8951246889392</v>
      </c>
      <c r="N121" s="43"/>
      <c r="O121" s="23" t="s">
        <v>20</v>
      </c>
    </row>
    <row r="122" spans="7:15" x14ac:dyDescent="0.2">
      <c r="G122" s="9">
        <f t="shared" si="12"/>
        <v>2013</v>
      </c>
      <c r="H122" s="41"/>
      <c r="I122" s="33" t="s">
        <v>21</v>
      </c>
      <c r="J122" s="21">
        <v>1700.2225103909002</v>
      </c>
      <c r="K122" s="21">
        <v>2719.1528047563029</v>
      </c>
      <c r="L122" s="21">
        <v>1834.3093762893598</v>
      </c>
      <c r="M122" s="34">
        <f t="shared" si="10"/>
        <v>6253.6846914365624</v>
      </c>
      <c r="N122" s="43"/>
      <c r="O122" s="23" t="s">
        <v>22</v>
      </c>
    </row>
    <row r="123" spans="7:15" x14ac:dyDescent="0.2">
      <c r="G123" s="9">
        <f t="shared" si="12"/>
        <v>2013</v>
      </c>
      <c r="H123" s="41"/>
      <c r="I123" s="33" t="s">
        <v>23</v>
      </c>
      <c r="J123" s="21">
        <v>1691.5806638720892</v>
      </c>
      <c r="K123" s="21">
        <v>2748.0904906496617</v>
      </c>
      <c r="L123" s="21">
        <v>1758.6693916858469</v>
      </c>
      <c r="M123" s="34">
        <f t="shared" si="10"/>
        <v>6198.340546207598</v>
      </c>
      <c r="N123" s="43"/>
      <c r="O123" s="23" t="s">
        <v>24</v>
      </c>
    </row>
    <row r="124" spans="7:15" x14ac:dyDescent="0.2">
      <c r="G124" s="9">
        <f t="shared" si="12"/>
        <v>2013</v>
      </c>
      <c r="H124" s="41"/>
      <c r="I124" s="33" t="s">
        <v>25</v>
      </c>
      <c r="J124" s="21">
        <v>1652.69770864619</v>
      </c>
      <c r="K124" s="21">
        <v>2771.4019854588796</v>
      </c>
      <c r="L124" s="21">
        <v>1874.4207080437402</v>
      </c>
      <c r="M124" s="34">
        <f t="shared" si="10"/>
        <v>6298.5204021488098</v>
      </c>
      <c r="N124" s="43"/>
      <c r="O124" s="23" t="s">
        <v>26</v>
      </c>
    </row>
    <row r="125" spans="7:15" x14ac:dyDescent="0.2">
      <c r="G125" s="9">
        <f t="shared" si="12"/>
        <v>2013</v>
      </c>
      <c r="H125" s="41"/>
      <c r="I125" s="33" t="s">
        <v>27</v>
      </c>
      <c r="J125" s="21">
        <v>1658.714906814489</v>
      </c>
      <c r="K125" s="21">
        <v>2769.6743806134782</v>
      </c>
      <c r="L125" s="21">
        <v>1859.9617148631057</v>
      </c>
      <c r="M125" s="34">
        <f t="shared" si="10"/>
        <v>6288.3510022910732</v>
      </c>
      <c r="N125" s="43"/>
      <c r="O125" s="23" t="s">
        <v>28</v>
      </c>
    </row>
    <row r="126" spans="7:15" x14ac:dyDescent="0.2">
      <c r="G126" s="9">
        <f t="shared" si="12"/>
        <v>2013</v>
      </c>
      <c r="H126" s="41"/>
      <c r="I126" s="33" t="s">
        <v>29</v>
      </c>
      <c r="J126" s="21" t="s">
        <v>44</v>
      </c>
      <c r="K126" s="21" t="s">
        <v>44</v>
      </c>
      <c r="L126" s="21" t="s">
        <v>44</v>
      </c>
      <c r="M126" s="34" t="str">
        <f t="shared" si="10"/>
        <v/>
      </c>
      <c r="N126" s="43"/>
      <c r="O126" s="23" t="s">
        <v>30</v>
      </c>
    </row>
    <row r="127" spans="7:15" ht="13.5" thickBot="1" x14ac:dyDescent="0.25">
      <c r="G127" s="9">
        <f t="shared" si="12"/>
        <v>2013</v>
      </c>
      <c r="H127" s="42"/>
      <c r="I127" s="35" t="s">
        <v>31</v>
      </c>
      <c r="J127" s="25" t="s">
        <v>44</v>
      </c>
      <c r="K127" s="25" t="s">
        <v>44</v>
      </c>
      <c r="L127" s="25" t="s">
        <v>44</v>
      </c>
      <c r="M127" s="36" t="str">
        <f t="shared" si="10"/>
        <v/>
      </c>
      <c r="N127" s="43"/>
      <c r="O127" s="23" t="s">
        <v>32</v>
      </c>
    </row>
    <row r="128" spans="7:15" x14ac:dyDescent="0.2">
      <c r="G128" s="9"/>
      <c r="H128" s="37"/>
      <c r="I128" s="20"/>
      <c r="J128" s="29"/>
      <c r="K128" s="29"/>
      <c r="L128" s="29"/>
      <c r="M128" s="38"/>
      <c r="N128" s="9"/>
      <c r="O128" s="9"/>
    </row>
    <row r="129" spans="2:15" x14ac:dyDescent="0.2">
      <c r="G129" s="9"/>
      <c r="H129" s="37"/>
      <c r="I129" s="20"/>
      <c r="J129" s="29"/>
      <c r="K129" s="29"/>
      <c r="L129" s="29"/>
      <c r="M129" s="38"/>
      <c r="N129" s="9"/>
      <c r="O129" s="9"/>
    </row>
    <row r="130" spans="2:15" x14ac:dyDescent="0.2">
      <c r="G130" s="9"/>
      <c r="H130" s="37"/>
      <c r="I130" s="20"/>
      <c r="J130" s="29"/>
      <c r="K130" s="29"/>
      <c r="L130" s="29"/>
      <c r="M130" s="38"/>
      <c r="N130" s="9"/>
      <c r="O130" s="9"/>
    </row>
    <row r="131" spans="2:15" x14ac:dyDescent="0.2">
      <c r="G131" s="9"/>
      <c r="N131" s="9"/>
      <c r="O131" s="9"/>
    </row>
    <row r="132" spans="2:15" x14ac:dyDescent="0.2">
      <c r="G132" s="9"/>
      <c r="N132" s="9"/>
      <c r="O132" s="9"/>
    </row>
    <row r="133" spans="2:15" ht="13.5" thickBot="1" x14ac:dyDescent="0.25">
      <c r="G133" s="9"/>
      <c r="N133" s="9"/>
      <c r="O133" s="9"/>
    </row>
    <row r="134" spans="2:15" ht="13.5" thickBot="1" x14ac:dyDescent="0.25">
      <c r="B134" s="4" t="s">
        <v>42</v>
      </c>
      <c r="C134" s="5"/>
      <c r="D134" s="5"/>
      <c r="E134" s="5"/>
      <c r="F134" s="6"/>
      <c r="G134" s="9"/>
      <c r="N134" s="9"/>
      <c r="O134" s="9"/>
    </row>
    <row r="135" spans="2:15" x14ac:dyDescent="0.2">
      <c r="B135" s="1" t="s">
        <v>43</v>
      </c>
      <c r="G135" s="9"/>
      <c r="N135" s="9"/>
      <c r="O135" s="9"/>
    </row>
    <row r="136" spans="2:15" x14ac:dyDescent="0.2">
      <c r="G136" s="9"/>
      <c r="N136" s="9"/>
      <c r="O136" s="9"/>
    </row>
    <row r="137" spans="2:15" ht="15.75" x14ac:dyDescent="0.25">
      <c r="B137" s="8" t="s">
        <v>3</v>
      </c>
      <c r="G137" s="9"/>
      <c r="N137" s="9"/>
      <c r="O137" s="9"/>
    </row>
    <row r="138" spans="2:15" ht="15.75" x14ac:dyDescent="0.25">
      <c r="B138" s="8"/>
      <c r="G138" s="9"/>
      <c r="N138" s="9"/>
      <c r="O138" s="9"/>
    </row>
    <row r="139" spans="2:15" ht="13.5" thickBot="1" x14ac:dyDescent="0.25">
      <c r="G139" s="9"/>
      <c r="M139" s="9"/>
      <c r="N139" s="9"/>
      <c r="O139" s="9"/>
    </row>
    <row r="140" spans="2:15" ht="13.5" customHeight="1" thickBot="1" x14ac:dyDescent="0.25">
      <c r="G140" s="9"/>
      <c r="H140" s="10" t="s">
        <v>4</v>
      </c>
      <c r="I140" s="11" t="s">
        <v>5</v>
      </c>
      <c r="J140" s="12" t="s">
        <v>6</v>
      </c>
      <c r="K140" s="13" t="s">
        <v>7</v>
      </c>
      <c r="L140" s="14" t="s">
        <v>8</v>
      </c>
      <c r="M140" s="9"/>
      <c r="N140" s="9"/>
      <c r="O140" s="9"/>
    </row>
    <row r="141" spans="2:15" ht="12.75" customHeight="1" x14ac:dyDescent="0.2">
      <c r="G141" s="9">
        <f>+H141</f>
        <v>2012</v>
      </c>
      <c r="H141" s="40">
        <v>2012</v>
      </c>
      <c r="I141" s="27" t="s">
        <v>9</v>
      </c>
      <c r="J141" s="17">
        <v>18831.221627158364</v>
      </c>
      <c r="K141" s="17">
        <v>267454.36906019843</v>
      </c>
      <c r="L141" s="18">
        <f>IF(SUM(J141:K141)=0,"",SUM(J141:K141))</f>
        <v>286285.59068735677</v>
      </c>
      <c r="M141" s="43">
        <f>+H141</f>
        <v>2012</v>
      </c>
      <c r="N141" s="19" t="s">
        <v>10</v>
      </c>
      <c r="O141" s="9"/>
    </row>
    <row r="142" spans="2:15" x14ac:dyDescent="0.2">
      <c r="G142" s="9">
        <f>+$G$141</f>
        <v>2012</v>
      </c>
      <c r="H142" s="41"/>
      <c r="I142" s="20" t="s">
        <v>11</v>
      </c>
      <c r="J142" s="21">
        <v>19263.982718263178</v>
      </c>
      <c r="K142" s="21">
        <v>281220.31514139759</v>
      </c>
      <c r="L142" s="22">
        <f t="shared" ref="L142:L164" si="13">IF(SUM(J142:K142)=0,"",SUM(J142:K142))</f>
        <v>300484.29785966076</v>
      </c>
      <c r="M142" s="43"/>
      <c r="N142" s="23" t="s">
        <v>12</v>
      </c>
      <c r="O142" s="9"/>
    </row>
    <row r="143" spans="2:15" x14ac:dyDescent="0.2">
      <c r="G143" s="9">
        <f t="shared" ref="G143:G152" si="14">+$G$141</f>
        <v>2012</v>
      </c>
      <c r="H143" s="41"/>
      <c r="I143" s="20" t="s">
        <v>13</v>
      </c>
      <c r="J143" s="21">
        <v>18797.761198570555</v>
      </c>
      <c r="K143" s="21">
        <v>277806.22305679752</v>
      </c>
      <c r="L143" s="22">
        <f t="shared" si="13"/>
        <v>296603.98425536806</v>
      </c>
      <c r="M143" s="43"/>
      <c r="N143" s="23" t="s">
        <v>14</v>
      </c>
      <c r="O143" s="9"/>
    </row>
    <row r="144" spans="2:15" x14ac:dyDescent="0.2">
      <c r="G144" s="9">
        <f t="shared" si="14"/>
        <v>2012</v>
      </c>
      <c r="H144" s="41"/>
      <c r="I144" s="20" t="s">
        <v>15</v>
      </c>
      <c r="J144" s="21">
        <v>18826.053412116456</v>
      </c>
      <c r="K144" s="21">
        <v>280648.52554628556</v>
      </c>
      <c r="L144" s="22">
        <f t="shared" si="13"/>
        <v>299474.57895840204</v>
      </c>
      <c r="M144" s="43"/>
      <c r="N144" s="23" t="s">
        <v>16</v>
      </c>
      <c r="O144" s="9"/>
    </row>
    <row r="145" spans="7:15" x14ac:dyDescent="0.2">
      <c r="G145" s="9">
        <f t="shared" si="14"/>
        <v>2012</v>
      </c>
      <c r="H145" s="41"/>
      <c r="I145" s="20" t="s">
        <v>17</v>
      </c>
      <c r="J145" s="21">
        <v>17326.661031105185</v>
      </c>
      <c r="K145" s="21">
        <v>265844.97923677939</v>
      </c>
      <c r="L145" s="22">
        <f t="shared" si="13"/>
        <v>283171.64026788459</v>
      </c>
      <c r="M145" s="43"/>
      <c r="N145" s="23" t="s">
        <v>18</v>
      </c>
      <c r="O145" s="9"/>
    </row>
    <row r="146" spans="7:15" x14ac:dyDescent="0.2">
      <c r="G146" s="9">
        <f t="shared" si="14"/>
        <v>2012</v>
      </c>
      <c r="H146" s="41"/>
      <c r="I146" s="20" t="s">
        <v>19</v>
      </c>
      <c r="J146" s="21">
        <v>17781.070602859669</v>
      </c>
      <c r="K146" s="21">
        <v>279578.17290559178</v>
      </c>
      <c r="L146" s="22">
        <f t="shared" si="13"/>
        <v>297359.24350845144</v>
      </c>
      <c r="M146" s="43"/>
      <c r="N146" s="23" t="s">
        <v>20</v>
      </c>
      <c r="O146" s="9"/>
    </row>
    <row r="147" spans="7:15" x14ac:dyDescent="0.2">
      <c r="G147" s="9">
        <f t="shared" si="14"/>
        <v>2012</v>
      </c>
      <c r="H147" s="41"/>
      <c r="I147" s="20" t="s">
        <v>21</v>
      </c>
      <c r="J147" s="21">
        <v>18187.628539951864</v>
      </c>
      <c r="K147" s="21">
        <v>286527.22702759726</v>
      </c>
      <c r="L147" s="22">
        <f t="shared" si="13"/>
        <v>304714.85556754912</v>
      </c>
      <c r="M147" s="43"/>
      <c r="N147" s="23" t="s">
        <v>22</v>
      </c>
      <c r="O147" s="9"/>
    </row>
    <row r="148" spans="7:15" x14ac:dyDescent="0.2">
      <c r="G148" s="9">
        <f t="shared" si="14"/>
        <v>2012</v>
      </c>
      <c r="H148" s="41"/>
      <c r="I148" s="20" t="s">
        <v>23</v>
      </c>
      <c r="J148" s="21">
        <v>18180.348581032529</v>
      </c>
      <c r="K148" s="21">
        <v>287735.62388909661</v>
      </c>
      <c r="L148" s="22">
        <f t="shared" si="13"/>
        <v>305915.97247012914</v>
      </c>
      <c r="M148" s="43"/>
      <c r="N148" s="23" t="s">
        <v>24</v>
      </c>
      <c r="O148" s="9"/>
    </row>
    <row r="149" spans="7:15" x14ac:dyDescent="0.2">
      <c r="G149" s="9">
        <f t="shared" si="14"/>
        <v>2012</v>
      </c>
      <c r="H149" s="41"/>
      <c r="I149" s="20" t="s">
        <v>25</v>
      </c>
      <c r="J149" s="21">
        <v>18306.588431266377</v>
      </c>
      <c r="K149" s="21">
        <v>291574.72963291698</v>
      </c>
      <c r="L149" s="22">
        <f t="shared" si="13"/>
        <v>309881.31806418335</v>
      </c>
      <c r="M149" s="43"/>
      <c r="N149" s="23" t="s">
        <v>26</v>
      </c>
      <c r="O149" s="9"/>
    </row>
    <row r="150" spans="7:15" x14ac:dyDescent="0.2">
      <c r="G150" s="9">
        <f t="shared" si="14"/>
        <v>2012</v>
      </c>
      <c r="H150" s="41"/>
      <c r="I150" s="20" t="s">
        <v>27</v>
      </c>
      <c r="J150" s="21">
        <v>17985.486926453988</v>
      </c>
      <c r="K150" s="21">
        <v>292545.16209345637</v>
      </c>
      <c r="L150" s="22">
        <f t="shared" si="13"/>
        <v>310530.64901991037</v>
      </c>
      <c r="M150" s="43"/>
      <c r="N150" s="23" t="s">
        <v>28</v>
      </c>
      <c r="O150" s="9"/>
    </row>
    <row r="151" spans="7:15" x14ac:dyDescent="0.2">
      <c r="G151" s="9">
        <f t="shared" si="14"/>
        <v>2012</v>
      </c>
      <c r="H151" s="41"/>
      <c r="I151" s="20" t="s">
        <v>29</v>
      </c>
      <c r="J151" s="21">
        <v>17905.619485462619</v>
      </c>
      <c r="K151" s="21">
        <v>287880.91706810443</v>
      </c>
      <c r="L151" s="22">
        <f t="shared" si="13"/>
        <v>305786.53655356704</v>
      </c>
      <c r="M151" s="43"/>
      <c r="N151" s="23" t="s">
        <v>30</v>
      </c>
      <c r="O151" s="9"/>
    </row>
    <row r="152" spans="7:15" ht="13.5" thickBot="1" x14ac:dyDescent="0.25">
      <c r="G152" s="9">
        <f t="shared" si="14"/>
        <v>2012</v>
      </c>
      <c r="H152" s="42"/>
      <c r="I152" s="24" t="s">
        <v>31</v>
      </c>
      <c r="J152" s="25">
        <v>17852.926698951815</v>
      </c>
      <c r="K152" s="25">
        <v>287182.91193259798</v>
      </c>
      <c r="L152" s="26">
        <f t="shared" si="13"/>
        <v>305035.83863154979</v>
      </c>
      <c r="M152" s="43"/>
      <c r="N152" s="23" t="s">
        <v>32</v>
      </c>
      <c r="O152" s="9"/>
    </row>
    <row r="153" spans="7:15" ht="12.75" customHeight="1" x14ac:dyDescent="0.2">
      <c r="G153" s="9">
        <f>+H153</f>
        <v>2013</v>
      </c>
      <c r="H153" s="40">
        <v>2013</v>
      </c>
      <c r="I153" s="27" t="s">
        <v>9</v>
      </c>
      <c r="J153" s="17">
        <v>17921.652883573541</v>
      </c>
      <c r="K153" s="17">
        <v>307082.68012146017</v>
      </c>
      <c r="L153" s="18">
        <f t="shared" si="13"/>
        <v>325004.33300503372</v>
      </c>
      <c r="M153" s="43">
        <f>+H153</f>
        <v>2013</v>
      </c>
      <c r="N153" s="23" t="s">
        <v>10</v>
      </c>
      <c r="O153" s="9"/>
    </row>
    <row r="154" spans="7:15" x14ac:dyDescent="0.2">
      <c r="G154" s="9">
        <f>+$G$153</f>
        <v>2013</v>
      </c>
      <c r="H154" s="41"/>
      <c r="I154" s="20" t="s">
        <v>11</v>
      </c>
      <c r="J154" s="21">
        <v>17780.826754275196</v>
      </c>
      <c r="K154" s="21">
        <v>304347.31265179254</v>
      </c>
      <c r="L154" s="22">
        <f t="shared" si="13"/>
        <v>322128.13940606773</v>
      </c>
      <c r="M154" s="43"/>
      <c r="N154" s="23" t="s">
        <v>12</v>
      </c>
      <c r="O154" s="9"/>
    </row>
    <row r="155" spans="7:15" x14ac:dyDescent="0.2">
      <c r="G155" s="9">
        <f t="shared" ref="G155:G164" si="15">+$G$153</f>
        <v>2013</v>
      </c>
      <c r="H155" s="41"/>
      <c r="I155" s="20" t="s">
        <v>13</v>
      </c>
      <c r="J155" s="21">
        <v>17695.667146389944</v>
      </c>
      <c r="K155" s="21">
        <v>304854.1656138004</v>
      </c>
      <c r="L155" s="22">
        <f t="shared" si="13"/>
        <v>322549.83276019036</v>
      </c>
      <c r="M155" s="43"/>
      <c r="N155" s="23" t="s">
        <v>14</v>
      </c>
      <c r="O155" s="9"/>
    </row>
    <row r="156" spans="7:15" x14ac:dyDescent="0.2">
      <c r="G156" s="9">
        <f t="shared" si="15"/>
        <v>2013</v>
      </c>
      <c r="H156" s="41"/>
      <c r="I156" s="20" t="s">
        <v>15</v>
      </c>
      <c r="J156" s="21">
        <v>17723.070731119718</v>
      </c>
      <c r="K156" s="21">
        <v>310584.15345989692</v>
      </c>
      <c r="L156" s="22">
        <f t="shared" si="13"/>
        <v>328307.22419101663</v>
      </c>
      <c r="M156" s="43"/>
      <c r="N156" s="23" t="s">
        <v>16</v>
      </c>
      <c r="O156" s="9"/>
    </row>
    <row r="157" spans="7:15" x14ac:dyDescent="0.2">
      <c r="G157" s="9">
        <f t="shared" si="15"/>
        <v>2013</v>
      </c>
      <c r="H157" s="41"/>
      <c r="I157" s="20" t="s">
        <v>17</v>
      </c>
      <c r="J157" s="21">
        <v>16615.650689721009</v>
      </c>
      <c r="K157" s="21">
        <v>291164.13368706743</v>
      </c>
      <c r="L157" s="22">
        <f t="shared" si="13"/>
        <v>307779.78437678842</v>
      </c>
      <c r="M157" s="43"/>
      <c r="N157" s="23" t="s">
        <v>18</v>
      </c>
      <c r="O157" s="9"/>
    </row>
    <row r="158" spans="7:15" x14ac:dyDescent="0.2">
      <c r="G158" s="9">
        <f t="shared" si="15"/>
        <v>2013</v>
      </c>
      <c r="H158" s="41"/>
      <c r="I158" s="20" t="s">
        <v>19</v>
      </c>
      <c r="J158" s="21">
        <v>16318.639483348612</v>
      </c>
      <c r="K158" s="21">
        <v>282792.33425176505</v>
      </c>
      <c r="L158" s="22">
        <f t="shared" si="13"/>
        <v>299110.97373511363</v>
      </c>
      <c r="M158" s="43"/>
      <c r="N158" s="23" t="s">
        <v>20</v>
      </c>
      <c r="O158" s="9"/>
    </row>
    <row r="159" spans="7:15" x14ac:dyDescent="0.2">
      <c r="G159" s="9">
        <f t="shared" si="15"/>
        <v>2013</v>
      </c>
      <c r="H159" s="41"/>
      <c r="I159" s="20" t="s">
        <v>21</v>
      </c>
      <c r="J159" s="21">
        <v>15915.791038667741</v>
      </c>
      <c r="K159" s="21">
        <v>278455.1933629915</v>
      </c>
      <c r="L159" s="22">
        <f t="shared" si="13"/>
        <v>294370.98440165923</v>
      </c>
      <c r="M159" s="43"/>
      <c r="N159" s="23" t="s">
        <v>22</v>
      </c>
      <c r="O159" s="9"/>
    </row>
    <row r="160" spans="7:15" x14ac:dyDescent="0.2">
      <c r="G160" s="9">
        <f t="shared" si="15"/>
        <v>2013</v>
      </c>
      <c r="H160" s="41"/>
      <c r="I160" s="20" t="s">
        <v>23</v>
      </c>
      <c r="J160" s="21">
        <v>16022.200569358147</v>
      </c>
      <c r="K160" s="21">
        <v>280146.29090383026</v>
      </c>
      <c r="L160" s="22">
        <f t="shared" si="13"/>
        <v>296168.49147318839</v>
      </c>
      <c r="M160" s="43"/>
      <c r="N160" s="23" t="s">
        <v>24</v>
      </c>
      <c r="O160" s="9"/>
    </row>
    <row r="161" spans="2:15" x14ac:dyDescent="0.2">
      <c r="G161" s="9">
        <f t="shared" si="15"/>
        <v>2013</v>
      </c>
      <c r="H161" s="41"/>
      <c r="I161" s="20" t="s">
        <v>25</v>
      </c>
      <c r="J161" s="21">
        <v>15985.34326831515</v>
      </c>
      <c r="K161" s="21">
        <v>288455.61991596635</v>
      </c>
      <c r="L161" s="22">
        <f t="shared" si="13"/>
        <v>304440.96318428149</v>
      </c>
      <c r="M161" s="43"/>
      <c r="N161" s="23" t="s">
        <v>26</v>
      </c>
      <c r="O161" s="9"/>
    </row>
    <row r="162" spans="2:15" x14ac:dyDescent="0.2">
      <c r="G162" s="9">
        <f t="shared" si="15"/>
        <v>2013</v>
      </c>
      <c r="H162" s="41"/>
      <c r="I162" s="20" t="s">
        <v>27</v>
      </c>
      <c r="J162" s="21">
        <v>15832.799366371077</v>
      </c>
      <c r="K162" s="21">
        <v>287224.80478967912</v>
      </c>
      <c r="L162" s="22">
        <f t="shared" si="13"/>
        <v>303057.60415605019</v>
      </c>
      <c r="M162" s="43"/>
      <c r="N162" s="23" t="s">
        <v>28</v>
      </c>
      <c r="O162" s="9"/>
    </row>
    <row r="163" spans="2:15" x14ac:dyDescent="0.2">
      <c r="G163" s="9">
        <f t="shared" si="15"/>
        <v>2013</v>
      </c>
      <c r="H163" s="41"/>
      <c r="I163" s="20" t="s">
        <v>29</v>
      </c>
      <c r="J163" s="21" t="s">
        <v>44</v>
      </c>
      <c r="K163" s="21" t="s">
        <v>44</v>
      </c>
      <c r="L163" s="22" t="str">
        <f t="shared" si="13"/>
        <v/>
      </c>
      <c r="M163" s="43"/>
      <c r="N163" s="23" t="s">
        <v>30</v>
      </c>
      <c r="O163" s="9"/>
    </row>
    <row r="164" spans="2:15" ht="13.5" thickBot="1" x14ac:dyDescent="0.25">
      <c r="G164" s="9">
        <f t="shared" si="15"/>
        <v>2013</v>
      </c>
      <c r="H164" s="42"/>
      <c r="I164" s="24" t="s">
        <v>31</v>
      </c>
      <c r="J164" s="25" t="s">
        <v>44</v>
      </c>
      <c r="K164" s="25" t="s">
        <v>44</v>
      </c>
      <c r="L164" s="26" t="str">
        <f t="shared" si="13"/>
        <v/>
      </c>
      <c r="M164" s="43"/>
      <c r="N164" s="23" t="s">
        <v>32</v>
      </c>
      <c r="O164" s="9"/>
    </row>
    <row r="165" spans="2:15" x14ac:dyDescent="0.2">
      <c r="G165" s="9"/>
      <c r="H165" s="28"/>
      <c r="I165" s="29"/>
      <c r="J165" s="29"/>
      <c r="K165" s="29"/>
      <c r="L165" s="29"/>
      <c r="M165" s="9"/>
      <c r="N165" s="9"/>
      <c r="O165" s="9"/>
    </row>
    <row r="166" spans="2:15" x14ac:dyDescent="0.2">
      <c r="G166" s="9"/>
      <c r="H166" s="28"/>
      <c r="I166" s="29"/>
      <c r="J166" s="29"/>
      <c r="K166" s="29"/>
      <c r="L166" s="29"/>
      <c r="N166" s="9"/>
      <c r="O166" s="9"/>
    </row>
    <row r="167" spans="2:15" x14ac:dyDescent="0.2">
      <c r="G167" s="9"/>
      <c r="N167" s="9"/>
      <c r="O167" s="9"/>
    </row>
    <row r="168" spans="2:15" ht="15.75" x14ac:dyDescent="0.25">
      <c r="B168" s="8" t="s">
        <v>33</v>
      </c>
      <c r="G168" s="9"/>
      <c r="I168" s="20"/>
      <c r="J168" s="39"/>
      <c r="K168" s="39"/>
      <c r="L168" s="39"/>
      <c r="M168" s="38"/>
      <c r="N168" s="9"/>
      <c r="O168" s="9"/>
    </row>
    <row r="169" spans="2:15" ht="13.5" thickBot="1" x14ac:dyDescent="0.25">
      <c r="G169" s="9"/>
      <c r="J169" s="2">
        <v>1</v>
      </c>
      <c r="K169" s="2">
        <v>2</v>
      </c>
      <c r="L169" s="2">
        <v>3</v>
      </c>
      <c r="N169" s="9"/>
      <c r="O169" s="9"/>
    </row>
    <row r="170" spans="2:15" ht="13.5" customHeight="1" thickBot="1" x14ac:dyDescent="0.25">
      <c r="G170" s="9"/>
      <c r="H170" s="10" t="s">
        <v>4</v>
      </c>
      <c r="I170" s="11" t="s">
        <v>5</v>
      </c>
      <c r="J170" s="12" t="s">
        <v>34</v>
      </c>
      <c r="K170" s="13" t="s">
        <v>35</v>
      </c>
      <c r="L170" s="14" t="s">
        <v>36</v>
      </c>
      <c r="M170" s="30" t="s">
        <v>8</v>
      </c>
      <c r="N170" s="9"/>
      <c r="O170" s="9"/>
    </row>
    <row r="171" spans="2:15" ht="12.75" customHeight="1" x14ac:dyDescent="0.2">
      <c r="G171" s="9">
        <f>+H171</f>
        <v>2012</v>
      </c>
      <c r="H171" s="40">
        <v>2012</v>
      </c>
      <c r="I171" s="31" t="s">
        <v>9</v>
      </c>
      <c r="J171" s="17">
        <v>75521.216029257615</v>
      </c>
      <c r="K171" s="17">
        <v>130522.01869657812</v>
      </c>
      <c r="L171" s="17">
        <v>80242.355961521054</v>
      </c>
      <c r="M171" s="32">
        <f>IF((SUM(J171:L171))=0,"",SUM(J171:L171))</f>
        <v>286285.59068735677</v>
      </c>
      <c r="N171" s="43">
        <f>+H171</f>
        <v>2012</v>
      </c>
      <c r="O171" s="19" t="s">
        <v>10</v>
      </c>
    </row>
    <row r="172" spans="2:15" x14ac:dyDescent="0.2">
      <c r="G172" s="9">
        <f>+$G$171</f>
        <v>2012</v>
      </c>
      <c r="H172" s="41"/>
      <c r="I172" s="33" t="s">
        <v>11</v>
      </c>
      <c r="J172" s="21">
        <v>77693.302673724946</v>
      </c>
      <c r="K172" s="21">
        <v>134932.26294627518</v>
      </c>
      <c r="L172" s="21">
        <v>87858.732239660734</v>
      </c>
      <c r="M172" s="34">
        <f t="shared" ref="M172:M194" si="16">IF((SUM(J172:L172))=0,"",SUM(J172:L172))</f>
        <v>300484.29785966087</v>
      </c>
      <c r="N172" s="43"/>
      <c r="O172" s="23" t="s">
        <v>12</v>
      </c>
    </row>
    <row r="173" spans="2:15" x14ac:dyDescent="0.2">
      <c r="G173" s="9">
        <f t="shared" ref="G173:G182" si="17">+$G$171</f>
        <v>2012</v>
      </c>
      <c r="H173" s="41"/>
      <c r="I173" s="33" t="s">
        <v>13</v>
      </c>
      <c r="J173" s="21">
        <v>74652.570515268118</v>
      </c>
      <c r="K173" s="21">
        <v>133624.37880638443</v>
      </c>
      <c r="L173" s="21">
        <v>88327.03493371552</v>
      </c>
      <c r="M173" s="34">
        <f t="shared" si="16"/>
        <v>296603.98425536806</v>
      </c>
      <c r="N173" s="43"/>
      <c r="O173" s="23" t="s">
        <v>14</v>
      </c>
    </row>
    <row r="174" spans="2:15" x14ac:dyDescent="0.2">
      <c r="G174" s="9">
        <f t="shared" si="17"/>
        <v>2012</v>
      </c>
      <c r="H174" s="41"/>
      <c r="I174" s="33" t="s">
        <v>15</v>
      </c>
      <c r="J174" s="21">
        <v>77116.809940182327</v>
      </c>
      <c r="K174" s="21">
        <v>135050.90442913753</v>
      </c>
      <c r="L174" s="21">
        <v>87306.864589082179</v>
      </c>
      <c r="M174" s="34">
        <f t="shared" si="16"/>
        <v>299474.57895840204</v>
      </c>
      <c r="N174" s="43"/>
      <c r="O174" s="23" t="s">
        <v>16</v>
      </c>
    </row>
    <row r="175" spans="2:15" x14ac:dyDescent="0.2">
      <c r="G175" s="9">
        <f t="shared" si="17"/>
        <v>2012</v>
      </c>
      <c r="H175" s="41"/>
      <c r="I175" s="33" t="s">
        <v>17</v>
      </c>
      <c r="J175" s="21">
        <v>73365.397702437229</v>
      </c>
      <c r="K175" s="21">
        <v>127337.81321829096</v>
      </c>
      <c r="L175" s="21">
        <v>82468.429347156401</v>
      </c>
      <c r="M175" s="34">
        <f t="shared" si="16"/>
        <v>283171.64026788459</v>
      </c>
      <c r="N175" s="43"/>
      <c r="O175" s="23" t="s">
        <v>18</v>
      </c>
    </row>
    <row r="176" spans="2:15" x14ac:dyDescent="0.2">
      <c r="G176" s="9">
        <f t="shared" si="17"/>
        <v>2012</v>
      </c>
      <c r="H176" s="41"/>
      <c r="I176" s="33" t="s">
        <v>19</v>
      </c>
      <c r="J176" s="21">
        <v>76447.654772741836</v>
      </c>
      <c r="K176" s="21">
        <v>132648.69833105014</v>
      </c>
      <c r="L176" s="21">
        <v>88262.890404659498</v>
      </c>
      <c r="M176" s="34">
        <f t="shared" si="16"/>
        <v>297359.2435084515</v>
      </c>
      <c r="N176" s="43"/>
      <c r="O176" s="23" t="s">
        <v>20</v>
      </c>
    </row>
    <row r="177" spans="7:15" x14ac:dyDescent="0.2">
      <c r="G177" s="9">
        <f t="shared" si="17"/>
        <v>2012</v>
      </c>
      <c r="H177" s="41"/>
      <c r="I177" s="33" t="s">
        <v>21</v>
      </c>
      <c r="J177" s="21">
        <v>80396.928537569882</v>
      </c>
      <c r="K177" s="21">
        <v>138280.45170973107</v>
      </c>
      <c r="L177" s="21">
        <v>86037.475320248122</v>
      </c>
      <c r="M177" s="34">
        <f t="shared" si="16"/>
        <v>304714.85556754906</v>
      </c>
      <c r="N177" s="43"/>
      <c r="O177" s="23" t="s">
        <v>22</v>
      </c>
    </row>
    <row r="178" spans="7:15" x14ac:dyDescent="0.2">
      <c r="G178" s="9">
        <f t="shared" si="17"/>
        <v>2012</v>
      </c>
      <c r="H178" s="41"/>
      <c r="I178" s="33" t="s">
        <v>23</v>
      </c>
      <c r="J178" s="21">
        <v>81647.786004539055</v>
      </c>
      <c r="K178" s="21">
        <v>139066.90908811695</v>
      </c>
      <c r="L178" s="21">
        <v>85201.277377473074</v>
      </c>
      <c r="M178" s="34">
        <f t="shared" si="16"/>
        <v>305915.97247012908</v>
      </c>
      <c r="N178" s="43"/>
      <c r="O178" s="23" t="s">
        <v>24</v>
      </c>
    </row>
    <row r="179" spans="7:15" x14ac:dyDescent="0.2">
      <c r="G179" s="9">
        <f t="shared" si="17"/>
        <v>2012</v>
      </c>
      <c r="H179" s="41"/>
      <c r="I179" s="33" t="s">
        <v>25</v>
      </c>
      <c r="J179" s="21">
        <v>82046.078394716242</v>
      </c>
      <c r="K179" s="21">
        <v>140370.38928213425</v>
      </c>
      <c r="L179" s="21">
        <v>87464.850387332845</v>
      </c>
      <c r="M179" s="34">
        <f t="shared" si="16"/>
        <v>309881.31806418335</v>
      </c>
      <c r="N179" s="43"/>
      <c r="O179" s="23" t="s">
        <v>26</v>
      </c>
    </row>
    <row r="180" spans="7:15" x14ac:dyDescent="0.2">
      <c r="G180" s="9">
        <f t="shared" si="17"/>
        <v>2012</v>
      </c>
      <c r="H180" s="41"/>
      <c r="I180" s="33" t="s">
        <v>27</v>
      </c>
      <c r="J180" s="21">
        <v>81423.625771041683</v>
      </c>
      <c r="K180" s="21">
        <v>140810.34400390967</v>
      </c>
      <c r="L180" s="21">
        <v>88296.679244958985</v>
      </c>
      <c r="M180" s="34">
        <f t="shared" si="16"/>
        <v>310530.64901991031</v>
      </c>
      <c r="N180" s="43"/>
      <c r="O180" s="23" t="s">
        <v>28</v>
      </c>
    </row>
    <row r="181" spans="7:15" x14ac:dyDescent="0.2">
      <c r="G181" s="9">
        <f t="shared" si="17"/>
        <v>2012</v>
      </c>
      <c r="H181" s="41"/>
      <c r="I181" s="33" t="s">
        <v>29</v>
      </c>
      <c r="J181" s="21">
        <v>79527.612287696815</v>
      </c>
      <c r="K181" s="21">
        <v>140563.5014784323</v>
      </c>
      <c r="L181" s="21">
        <v>85695.422787437987</v>
      </c>
      <c r="M181" s="34">
        <f t="shared" si="16"/>
        <v>305786.5365535671</v>
      </c>
      <c r="N181" s="43"/>
      <c r="O181" s="23" t="s">
        <v>30</v>
      </c>
    </row>
    <row r="182" spans="7:15" ht="13.5" thickBot="1" x14ac:dyDescent="0.25">
      <c r="G182" s="9">
        <f t="shared" si="17"/>
        <v>2012</v>
      </c>
      <c r="H182" s="42"/>
      <c r="I182" s="35" t="s">
        <v>31</v>
      </c>
      <c r="J182" s="25">
        <v>72527.60237694424</v>
      </c>
      <c r="K182" s="25">
        <v>142334.8399524515</v>
      </c>
      <c r="L182" s="25">
        <v>90173.396302154099</v>
      </c>
      <c r="M182" s="36">
        <f t="shared" si="16"/>
        <v>305035.83863154985</v>
      </c>
      <c r="N182" s="43"/>
      <c r="O182" s="23" t="s">
        <v>32</v>
      </c>
    </row>
    <row r="183" spans="7:15" ht="12.75" customHeight="1" x14ac:dyDescent="0.2">
      <c r="G183" s="9">
        <f>+H183</f>
        <v>2013</v>
      </c>
      <c r="H183" s="40">
        <v>2013</v>
      </c>
      <c r="I183" s="31" t="s">
        <v>9</v>
      </c>
      <c r="J183" s="17">
        <v>81416.888202041358</v>
      </c>
      <c r="K183" s="17">
        <v>144757.51339779727</v>
      </c>
      <c r="L183" s="17">
        <v>98829.93140519505</v>
      </c>
      <c r="M183" s="32">
        <f t="shared" si="16"/>
        <v>325004.33300503367</v>
      </c>
      <c r="N183" s="43">
        <f>+H183</f>
        <v>2013</v>
      </c>
      <c r="O183" s="23" t="s">
        <v>10</v>
      </c>
    </row>
    <row r="184" spans="7:15" x14ac:dyDescent="0.2">
      <c r="G184" s="9">
        <f>+$G$183</f>
        <v>2013</v>
      </c>
      <c r="H184" s="41"/>
      <c r="I184" s="33" t="s">
        <v>11</v>
      </c>
      <c r="J184" s="21">
        <v>80087.617735165026</v>
      </c>
      <c r="K184" s="21">
        <v>143577.96059860729</v>
      </c>
      <c r="L184" s="21">
        <v>98462.561072295444</v>
      </c>
      <c r="M184" s="34">
        <f t="shared" si="16"/>
        <v>322128.13940606778</v>
      </c>
      <c r="N184" s="43"/>
      <c r="O184" s="23" t="s">
        <v>12</v>
      </c>
    </row>
    <row r="185" spans="7:15" x14ac:dyDescent="0.2">
      <c r="G185" s="9">
        <f t="shared" ref="G185:G194" si="18">+$G$183</f>
        <v>2013</v>
      </c>
      <c r="H185" s="41"/>
      <c r="I185" s="33" t="s">
        <v>13</v>
      </c>
      <c r="J185" s="21">
        <v>78993.418969566163</v>
      </c>
      <c r="K185" s="21">
        <v>143324.92274897109</v>
      </c>
      <c r="L185" s="21">
        <v>100231.49104165305</v>
      </c>
      <c r="M185" s="34">
        <f t="shared" si="16"/>
        <v>322549.8327601903</v>
      </c>
      <c r="N185" s="43"/>
      <c r="O185" s="23" t="s">
        <v>14</v>
      </c>
    </row>
    <row r="186" spans="7:15" x14ac:dyDescent="0.2">
      <c r="G186" s="9">
        <f t="shared" si="18"/>
        <v>2013</v>
      </c>
      <c r="H186" s="41"/>
      <c r="I186" s="33" t="s">
        <v>15</v>
      </c>
      <c r="J186" s="21">
        <v>83785.227645056089</v>
      </c>
      <c r="K186" s="21">
        <v>146310.21723529516</v>
      </c>
      <c r="L186" s="21">
        <v>98211.77931066537</v>
      </c>
      <c r="M186" s="34">
        <f t="shared" si="16"/>
        <v>328307.22419101663</v>
      </c>
      <c r="N186" s="43"/>
      <c r="O186" s="23" t="s">
        <v>16</v>
      </c>
    </row>
    <row r="187" spans="7:15" x14ac:dyDescent="0.2">
      <c r="G187" s="9">
        <f t="shared" si="18"/>
        <v>2013</v>
      </c>
      <c r="H187" s="41"/>
      <c r="I187" s="33" t="s">
        <v>17</v>
      </c>
      <c r="J187" s="21">
        <v>78478.231500856447</v>
      </c>
      <c r="K187" s="21">
        <v>138557.62864345446</v>
      </c>
      <c r="L187" s="21">
        <v>90743.924232477482</v>
      </c>
      <c r="M187" s="34">
        <f t="shared" si="16"/>
        <v>307779.78437678842</v>
      </c>
      <c r="N187" s="43"/>
      <c r="O187" s="23" t="s">
        <v>18</v>
      </c>
    </row>
    <row r="188" spans="7:15" x14ac:dyDescent="0.2">
      <c r="G188" s="9">
        <f t="shared" si="18"/>
        <v>2013</v>
      </c>
      <c r="H188" s="41"/>
      <c r="I188" s="33" t="s">
        <v>19</v>
      </c>
      <c r="J188" s="21">
        <v>77408.287693703372</v>
      </c>
      <c r="K188" s="21">
        <v>138495.68954522299</v>
      </c>
      <c r="L188" s="21">
        <v>83206.996496187276</v>
      </c>
      <c r="M188" s="34">
        <f t="shared" si="16"/>
        <v>299110.97373511363</v>
      </c>
      <c r="N188" s="43"/>
      <c r="O188" s="23" t="s">
        <v>20</v>
      </c>
    </row>
    <row r="189" spans="7:15" x14ac:dyDescent="0.2">
      <c r="G189" s="9">
        <f t="shared" si="18"/>
        <v>2013</v>
      </c>
      <c r="H189" s="41"/>
      <c r="I189" s="33" t="s">
        <v>21</v>
      </c>
      <c r="J189" s="21">
        <v>76164.567114315782</v>
      </c>
      <c r="K189" s="21">
        <v>136530.89361381615</v>
      </c>
      <c r="L189" s="21">
        <v>81675.523673527248</v>
      </c>
      <c r="M189" s="34">
        <f t="shared" si="16"/>
        <v>294370.98440165917</v>
      </c>
      <c r="N189" s="43"/>
      <c r="O189" s="23" t="s">
        <v>22</v>
      </c>
    </row>
    <row r="190" spans="7:15" x14ac:dyDescent="0.2">
      <c r="G190" s="9">
        <f t="shared" si="18"/>
        <v>2013</v>
      </c>
      <c r="H190" s="41"/>
      <c r="I190" s="33" t="s">
        <v>23</v>
      </c>
      <c r="J190" s="21">
        <v>76924.922695752059</v>
      </c>
      <c r="K190" s="21">
        <v>139757.0185735547</v>
      </c>
      <c r="L190" s="21">
        <v>79486.550203881663</v>
      </c>
      <c r="M190" s="34">
        <f t="shared" si="16"/>
        <v>296168.49147318839</v>
      </c>
      <c r="N190" s="43"/>
      <c r="O190" s="23" t="s">
        <v>24</v>
      </c>
    </row>
    <row r="191" spans="7:15" x14ac:dyDescent="0.2">
      <c r="G191" s="9">
        <f t="shared" si="18"/>
        <v>2013</v>
      </c>
      <c r="H191" s="41"/>
      <c r="I191" s="33" t="s">
        <v>25</v>
      </c>
      <c r="J191" s="21">
        <v>76084.620553450251</v>
      </c>
      <c r="K191" s="21">
        <v>142512.81862833371</v>
      </c>
      <c r="L191" s="21">
        <v>85843.524002497506</v>
      </c>
      <c r="M191" s="34">
        <f t="shared" si="16"/>
        <v>304440.96318428149</v>
      </c>
      <c r="N191" s="43"/>
      <c r="O191" s="23" t="s">
        <v>26</v>
      </c>
    </row>
    <row r="192" spans="7:15" x14ac:dyDescent="0.2">
      <c r="G192" s="9">
        <f t="shared" si="18"/>
        <v>2013</v>
      </c>
      <c r="H192" s="41"/>
      <c r="I192" s="33" t="s">
        <v>27</v>
      </c>
      <c r="J192" s="21">
        <v>76192.421607670287</v>
      </c>
      <c r="K192" s="21">
        <v>141910.13785173459</v>
      </c>
      <c r="L192" s="21">
        <v>84955.044696645287</v>
      </c>
      <c r="M192" s="34">
        <f t="shared" si="16"/>
        <v>303057.60415605013</v>
      </c>
      <c r="N192" s="43"/>
      <c r="O192" s="23" t="s">
        <v>28</v>
      </c>
    </row>
    <row r="193" spans="2:15" x14ac:dyDescent="0.2">
      <c r="G193" s="9">
        <f t="shared" si="18"/>
        <v>2013</v>
      </c>
      <c r="H193" s="41"/>
      <c r="I193" s="33" t="s">
        <v>29</v>
      </c>
      <c r="J193" s="21" t="s">
        <v>44</v>
      </c>
      <c r="K193" s="21" t="s">
        <v>44</v>
      </c>
      <c r="L193" s="21" t="s">
        <v>44</v>
      </c>
      <c r="M193" s="34" t="str">
        <f t="shared" si="16"/>
        <v/>
      </c>
      <c r="N193" s="43"/>
      <c r="O193" s="23" t="s">
        <v>30</v>
      </c>
    </row>
    <row r="194" spans="2:15" ht="13.5" thickBot="1" x14ac:dyDescent="0.25">
      <c r="G194" s="9">
        <f t="shared" si="18"/>
        <v>2013</v>
      </c>
      <c r="H194" s="42"/>
      <c r="I194" s="35" t="s">
        <v>31</v>
      </c>
      <c r="J194" s="25" t="s">
        <v>44</v>
      </c>
      <c r="K194" s="25" t="s">
        <v>44</v>
      </c>
      <c r="L194" s="25" t="s">
        <v>44</v>
      </c>
      <c r="M194" s="36" t="str">
        <f t="shared" si="16"/>
        <v/>
      </c>
      <c r="N194" s="43"/>
      <c r="O194" s="23" t="s">
        <v>32</v>
      </c>
    </row>
    <row r="195" spans="2:15" x14ac:dyDescent="0.2">
      <c r="G195" s="9"/>
      <c r="H195" s="49"/>
      <c r="I195" s="50"/>
      <c r="J195" s="50"/>
      <c r="K195" s="50"/>
      <c r="L195" s="50"/>
      <c r="M195" s="50"/>
      <c r="N195" s="9"/>
      <c r="O195" s="9"/>
    </row>
    <row r="196" spans="2:15" x14ac:dyDescent="0.2">
      <c r="B196" s="3" t="s">
        <v>37</v>
      </c>
      <c r="G196" s="9"/>
      <c r="H196" s="51"/>
      <c r="I196" s="52"/>
      <c r="J196" s="52"/>
      <c r="K196" s="52"/>
      <c r="L196" s="52"/>
      <c r="M196" s="52"/>
      <c r="N196" s="9"/>
      <c r="O196" s="9"/>
    </row>
    <row r="197" spans="2:15" x14ac:dyDescent="0.2">
      <c r="B197" s="3" t="s">
        <v>38</v>
      </c>
      <c r="G197" s="9"/>
      <c r="H197" s="51"/>
      <c r="I197" s="52"/>
      <c r="J197" s="52"/>
      <c r="K197" s="52"/>
      <c r="L197" s="52"/>
      <c r="M197" s="52"/>
      <c r="N197" s="9"/>
      <c r="O197" s="9"/>
    </row>
    <row r="198" spans="2:15" x14ac:dyDescent="0.2">
      <c r="B198" s="3" t="s">
        <v>39</v>
      </c>
      <c r="G198" s="9"/>
      <c r="H198" s="51"/>
      <c r="I198" s="52"/>
      <c r="J198" s="52"/>
      <c r="K198" s="52"/>
      <c r="L198" s="52"/>
      <c r="M198" s="52"/>
      <c r="N198" s="9"/>
      <c r="O198" s="9"/>
    </row>
    <row r="199" spans="2:15" x14ac:dyDescent="0.2">
      <c r="B199" s="3"/>
      <c r="G199" s="9"/>
      <c r="H199" s="51"/>
      <c r="I199" s="52"/>
      <c r="J199" s="52"/>
      <c r="K199" s="52"/>
      <c r="L199" s="52"/>
      <c r="M199" s="52"/>
      <c r="N199" s="9"/>
      <c r="O199" s="9"/>
    </row>
    <row r="200" spans="2:15" x14ac:dyDescent="0.2">
      <c r="G200" s="9"/>
      <c r="H200" s="53"/>
      <c r="I200" s="53"/>
      <c r="J200" s="53"/>
      <c r="K200" s="53"/>
      <c r="L200" s="53"/>
      <c r="M200" s="53"/>
      <c r="N200" s="9"/>
      <c r="O200" s="9"/>
    </row>
    <row r="201" spans="2:15" ht="15.75" x14ac:dyDescent="0.25">
      <c r="B201" s="8" t="s">
        <v>40</v>
      </c>
      <c r="C201" s="3"/>
      <c r="G201" s="9"/>
      <c r="N201" s="9"/>
      <c r="O201" s="9"/>
    </row>
    <row r="202" spans="2:15" ht="13.5" thickBot="1" x14ac:dyDescent="0.25">
      <c r="G202" s="9"/>
      <c r="J202" s="2">
        <v>1</v>
      </c>
      <c r="K202" s="2">
        <v>2</v>
      </c>
      <c r="L202" s="2">
        <v>3</v>
      </c>
      <c r="M202" s="2"/>
      <c r="N202" s="9"/>
      <c r="O202" s="9"/>
    </row>
    <row r="203" spans="2:15" ht="13.5" customHeight="1" thickBot="1" x14ac:dyDescent="0.25">
      <c r="G203" s="9"/>
      <c r="H203" s="10" t="s">
        <v>4</v>
      </c>
      <c r="I203" s="11" t="s">
        <v>5</v>
      </c>
      <c r="J203" s="12" t="s">
        <v>34</v>
      </c>
      <c r="K203" s="13" t="s">
        <v>35</v>
      </c>
      <c r="L203" s="14" t="s">
        <v>36</v>
      </c>
      <c r="M203" s="10" t="s">
        <v>8</v>
      </c>
      <c r="N203" s="9"/>
      <c r="O203" s="9"/>
    </row>
    <row r="204" spans="2:15" ht="12.75" customHeight="1" x14ac:dyDescent="0.2">
      <c r="G204" s="9">
        <f>+H204</f>
        <v>2012</v>
      </c>
      <c r="H204" s="40">
        <v>2012</v>
      </c>
      <c r="I204" s="31" t="s">
        <v>9</v>
      </c>
      <c r="J204" s="17">
        <v>239.2442519372986</v>
      </c>
      <c r="K204" s="17">
        <v>18591.977375221064</v>
      </c>
      <c r="L204" s="17">
        <v>0</v>
      </c>
      <c r="M204" s="32">
        <f>IF(SUM(J204:L204)=0,"",SUM(J204:L204))</f>
        <v>18831.221627158364</v>
      </c>
      <c r="N204" s="43">
        <f>+H204</f>
        <v>2012</v>
      </c>
      <c r="O204" s="19" t="s">
        <v>10</v>
      </c>
    </row>
    <row r="205" spans="2:15" ht="12.75" customHeight="1" x14ac:dyDescent="0.2">
      <c r="G205" s="9">
        <f>+$G$204</f>
        <v>2012</v>
      </c>
      <c r="H205" s="41"/>
      <c r="I205" s="33" t="s">
        <v>11</v>
      </c>
      <c r="J205" s="21">
        <v>245.9342966332253</v>
      </c>
      <c r="K205" s="21">
        <v>19018.048421629952</v>
      </c>
      <c r="L205" s="21">
        <v>0</v>
      </c>
      <c r="M205" s="34">
        <f t="shared" ref="M205:M227" si="19">IF(SUM(J205:L205)=0,"",SUM(J205:L205))</f>
        <v>19263.982718263178</v>
      </c>
      <c r="N205" s="43"/>
      <c r="O205" s="23" t="s">
        <v>12</v>
      </c>
    </row>
    <row r="206" spans="2:15" x14ac:dyDescent="0.2">
      <c r="G206" s="9">
        <f t="shared" ref="G206:G215" si="20">+$G$204</f>
        <v>2012</v>
      </c>
      <c r="H206" s="41"/>
      <c r="I206" s="33" t="s">
        <v>13</v>
      </c>
      <c r="J206" s="21">
        <v>253.30234084640983</v>
      </c>
      <c r="K206" s="21">
        <v>18544.458857724148</v>
      </c>
      <c r="L206" s="21">
        <v>0</v>
      </c>
      <c r="M206" s="34">
        <f t="shared" si="19"/>
        <v>18797.761198570559</v>
      </c>
      <c r="N206" s="43"/>
      <c r="O206" s="23" t="s">
        <v>14</v>
      </c>
    </row>
    <row r="207" spans="2:15" x14ac:dyDescent="0.2">
      <c r="G207" s="9">
        <f t="shared" si="20"/>
        <v>2012</v>
      </c>
      <c r="H207" s="41"/>
      <c r="I207" s="33" t="s">
        <v>15</v>
      </c>
      <c r="J207" s="21">
        <v>253.68216167292687</v>
      </c>
      <c r="K207" s="21">
        <v>18572.371250443528</v>
      </c>
      <c r="L207" s="21">
        <v>0</v>
      </c>
      <c r="M207" s="34">
        <f t="shared" si="19"/>
        <v>18826.053412116456</v>
      </c>
      <c r="N207" s="43"/>
      <c r="O207" s="23" t="s">
        <v>16</v>
      </c>
    </row>
    <row r="208" spans="2:15" x14ac:dyDescent="0.2">
      <c r="G208" s="9">
        <f t="shared" si="20"/>
        <v>2012</v>
      </c>
      <c r="H208" s="41"/>
      <c r="I208" s="33" t="s">
        <v>17</v>
      </c>
      <c r="J208" s="21">
        <v>221.58274210418611</v>
      </c>
      <c r="K208" s="21">
        <v>17105.078289001001</v>
      </c>
      <c r="L208" s="21">
        <v>0</v>
      </c>
      <c r="M208" s="34">
        <f t="shared" si="19"/>
        <v>17326.661031105188</v>
      </c>
      <c r="N208" s="43"/>
      <c r="O208" s="23" t="s">
        <v>18</v>
      </c>
    </row>
    <row r="209" spans="7:15" x14ac:dyDescent="0.2">
      <c r="G209" s="9">
        <f t="shared" si="20"/>
        <v>2012</v>
      </c>
      <c r="H209" s="41"/>
      <c r="I209" s="33" t="s">
        <v>19</v>
      </c>
      <c r="J209" s="21">
        <v>230.12566030864332</v>
      </c>
      <c r="K209" s="21">
        <v>17550.944942551028</v>
      </c>
      <c r="L209" s="21">
        <v>0</v>
      </c>
      <c r="M209" s="34">
        <f t="shared" si="19"/>
        <v>17781.070602859672</v>
      </c>
      <c r="N209" s="43"/>
      <c r="O209" s="23" t="s">
        <v>20</v>
      </c>
    </row>
    <row r="210" spans="7:15" x14ac:dyDescent="0.2">
      <c r="G210" s="9">
        <f t="shared" si="20"/>
        <v>2012</v>
      </c>
      <c r="H210" s="41"/>
      <c r="I210" s="33" t="s">
        <v>21</v>
      </c>
      <c r="J210" s="21">
        <v>197.99770590539973</v>
      </c>
      <c r="K210" s="21">
        <v>17989.630834046464</v>
      </c>
      <c r="L210" s="21">
        <v>0</v>
      </c>
      <c r="M210" s="34">
        <f t="shared" si="19"/>
        <v>18187.628539951864</v>
      </c>
      <c r="N210" s="43"/>
      <c r="O210" s="23" t="s">
        <v>22</v>
      </c>
    </row>
    <row r="211" spans="7:15" x14ac:dyDescent="0.2">
      <c r="G211" s="9">
        <f t="shared" si="20"/>
        <v>2012</v>
      </c>
      <c r="H211" s="41"/>
      <c r="I211" s="33" t="s">
        <v>23</v>
      </c>
      <c r="J211" s="21">
        <v>249.38254363041975</v>
      </c>
      <c r="K211" s="21">
        <v>17930.966037402108</v>
      </c>
      <c r="L211" s="21">
        <v>0</v>
      </c>
      <c r="M211" s="34">
        <f t="shared" si="19"/>
        <v>18180.348581032529</v>
      </c>
      <c r="N211" s="43"/>
      <c r="O211" s="23" t="s">
        <v>24</v>
      </c>
    </row>
    <row r="212" spans="7:15" ht="12.75" customHeight="1" x14ac:dyDescent="0.2">
      <c r="G212" s="9">
        <f t="shared" si="20"/>
        <v>2012</v>
      </c>
      <c r="H212" s="41"/>
      <c r="I212" s="33" t="s">
        <v>25</v>
      </c>
      <c r="J212" s="21">
        <v>248.59515844777599</v>
      </c>
      <c r="K212" s="21">
        <v>18057.9932728186</v>
      </c>
      <c r="L212" s="21">
        <v>0</v>
      </c>
      <c r="M212" s="34">
        <f t="shared" si="19"/>
        <v>18306.588431266377</v>
      </c>
      <c r="N212" s="43"/>
      <c r="O212" s="23" t="s">
        <v>26</v>
      </c>
    </row>
    <row r="213" spans="7:15" ht="12.75" customHeight="1" x14ac:dyDescent="0.2">
      <c r="G213" s="9">
        <f t="shared" si="20"/>
        <v>2012</v>
      </c>
      <c r="H213" s="41"/>
      <c r="I213" s="33" t="s">
        <v>27</v>
      </c>
      <c r="J213" s="21">
        <v>238.32933835053558</v>
      </c>
      <c r="K213" s="21">
        <v>17747.157588103455</v>
      </c>
      <c r="L213" s="21">
        <v>0</v>
      </c>
      <c r="M213" s="34">
        <f t="shared" si="19"/>
        <v>17985.486926453992</v>
      </c>
      <c r="N213" s="43"/>
      <c r="O213" s="23" t="s">
        <v>28</v>
      </c>
    </row>
    <row r="214" spans="7:15" ht="12.75" customHeight="1" x14ac:dyDescent="0.2">
      <c r="G214" s="9">
        <f t="shared" si="20"/>
        <v>2012</v>
      </c>
      <c r="H214" s="41"/>
      <c r="I214" s="33" t="s">
        <v>29</v>
      </c>
      <c r="J214" s="21">
        <v>249.15377664540117</v>
      </c>
      <c r="K214" s="21">
        <v>17656.465708817217</v>
      </c>
      <c r="L214" s="21">
        <v>0</v>
      </c>
      <c r="M214" s="34">
        <f t="shared" si="19"/>
        <v>17905.619485462619</v>
      </c>
      <c r="N214" s="43"/>
      <c r="O214" s="23" t="s">
        <v>30</v>
      </c>
    </row>
    <row r="215" spans="7:15" ht="13.5" customHeight="1" thickBot="1" x14ac:dyDescent="0.25">
      <c r="G215" s="9">
        <f t="shared" si="20"/>
        <v>2012</v>
      </c>
      <c r="H215" s="42"/>
      <c r="I215" s="35" t="s">
        <v>31</v>
      </c>
      <c r="J215" s="25">
        <v>259.93841718075902</v>
      </c>
      <c r="K215" s="25">
        <v>17592.988281771057</v>
      </c>
      <c r="L215" s="25">
        <v>0</v>
      </c>
      <c r="M215" s="36">
        <f t="shared" si="19"/>
        <v>17852.926698951815</v>
      </c>
      <c r="N215" s="43"/>
      <c r="O215" s="23" t="s">
        <v>32</v>
      </c>
    </row>
    <row r="216" spans="7:15" ht="12.75" customHeight="1" x14ac:dyDescent="0.2">
      <c r="G216" s="9">
        <f>+H216</f>
        <v>2013</v>
      </c>
      <c r="H216" s="40">
        <v>2013</v>
      </c>
      <c r="I216" s="31" t="s">
        <v>9</v>
      </c>
      <c r="J216" s="17">
        <v>246.0582368452595</v>
      </c>
      <c r="K216" s="17">
        <v>17675.594646728281</v>
      </c>
      <c r="L216" s="17">
        <v>0</v>
      </c>
      <c r="M216" s="32">
        <f t="shared" si="19"/>
        <v>17921.652883573541</v>
      </c>
      <c r="N216" s="43">
        <f>+H216</f>
        <v>2013</v>
      </c>
      <c r="O216" s="23" t="s">
        <v>10</v>
      </c>
    </row>
    <row r="217" spans="7:15" ht="12.75" customHeight="1" x14ac:dyDescent="0.2">
      <c r="G217" s="9">
        <f>+$G$216</f>
        <v>2013</v>
      </c>
      <c r="H217" s="41"/>
      <c r="I217" s="33" t="s">
        <v>11</v>
      </c>
      <c r="J217" s="21">
        <v>248.56489419765137</v>
      </c>
      <c r="K217" s="21">
        <v>17532.261860077546</v>
      </c>
      <c r="L217" s="21">
        <v>0</v>
      </c>
      <c r="M217" s="34">
        <f t="shared" si="19"/>
        <v>17780.826754275196</v>
      </c>
      <c r="N217" s="43"/>
      <c r="O217" s="23" t="s">
        <v>12</v>
      </c>
    </row>
    <row r="218" spans="7:15" x14ac:dyDescent="0.2">
      <c r="G218" s="9">
        <f t="shared" ref="G218:G227" si="21">+$G$216</f>
        <v>2013</v>
      </c>
      <c r="H218" s="41"/>
      <c r="I218" s="33" t="s">
        <v>13</v>
      </c>
      <c r="J218" s="21">
        <v>232.11029174073906</v>
      </c>
      <c r="K218" s="21">
        <v>17463.556854649207</v>
      </c>
      <c r="L218" s="21">
        <v>0</v>
      </c>
      <c r="M218" s="34">
        <f t="shared" si="19"/>
        <v>17695.667146389947</v>
      </c>
      <c r="N218" s="43"/>
      <c r="O218" s="23" t="s">
        <v>14</v>
      </c>
    </row>
    <row r="219" spans="7:15" x14ac:dyDescent="0.2">
      <c r="G219" s="9">
        <f t="shared" si="21"/>
        <v>2013</v>
      </c>
      <c r="H219" s="41"/>
      <c r="I219" s="33" t="s">
        <v>15</v>
      </c>
      <c r="J219" s="21">
        <v>320.19041189446233</v>
      </c>
      <c r="K219" s="21">
        <v>17402.880319225253</v>
      </c>
      <c r="L219" s="21">
        <v>0</v>
      </c>
      <c r="M219" s="34">
        <f t="shared" si="19"/>
        <v>17723.070731119715</v>
      </c>
      <c r="N219" s="43"/>
      <c r="O219" s="23" t="s">
        <v>16</v>
      </c>
    </row>
    <row r="220" spans="7:15" x14ac:dyDescent="0.2">
      <c r="G220" s="9">
        <f t="shared" si="21"/>
        <v>2013</v>
      </c>
      <c r="H220" s="41"/>
      <c r="I220" s="33" t="s">
        <v>17</v>
      </c>
      <c r="J220" s="21">
        <v>331.51378862542924</v>
      </c>
      <c r="K220" s="21">
        <v>16284.13690109558</v>
      </c>
      <c r="L220" s="21">
        <v>0</v>
      </c>
      <c r="M220" s="34">
        <f t="shared" si="19"/>
        <v>16615.650689721009</v>
      </c>
      <c r="N220" s="43"/>
      <c r="O220" s="23" t="s">
        <v>18</v>
      </c>
    </row>
    <row r="221" spans="7:15" x14ac:dyDescent="0.2">
      <c r="G221" s="9">
        <f t="shared" si="21"/>
        <v>2013</v>
      </c>
      <c r="H221" s="41"/>
      <c r="I221" s="33" t="s">
        <v>19</v>
      </c>
      <c r="J221" s="21">
        <v>443.08511586970548</v>
      </c>
      <c r="K221" s="21">
        <v>15875.554367478904</v>
      </c>
      <c r="L221" s="21">
        <v>0</v>
      </c>
      <c r="M221" s="34">
        <f t="shared" si="19"/>
        <v>16318.63948334861</v>
      </c>
      <c r="N221" s="43"/>
      <c r="O221" s="23" t="s">
        <v>20</v>
      </c>
    </row>
    <row r="222" spans="7:15" x14ac:dyDescent="0.2">
      <c r="G222" s="9">
        <f t="shared" si="21"/>
        <v>2013</v>
      </c>
      <c r="H222" s="41"/>
      <c r="I222" s="33" t="s">
        <v>21</v>
      </c>
      <c r="J222" s="21">
        <v>459.47303765012327</v>
      </c>
      <c r="K222" s="21">
        <v>15456.318001017615</v>
      </c>
      <c r="L222" s="21">
        <v>0</v>
      </c>
      <c r="M222" s="34">
        <f t="shared" si="19"/>
        <v>15915.791038667738</v>
      </c>
      <c r="N222" s="43"/>
      <c r="O222" s="23" t="s">
        <v>22</v>
      </c>
    </row>
    <row r="223" spans="7:15" x14ac:dyDescent="0.2">
      <c r="G223" s="9">
        <f t="shared" si="21"/>
        <v>2013</v>
      </c>
      <c r="H223" s="41"/>
      <c r="I223" s="33" t="s">
        <v>23</v>
      </c>
      <c r="J223" s="21">
        <v>470.58056730119938</v>
      </c>
      <c r="K223" s="21">
        <v>15551.620002056949</v>
      </c>
      <c r="L223" s="21">
        <v>0</v>
      </c>
      <c r="M223" s="34">
        <f t="shared" si="19"/>
        <v>16022.200569358149</v>
      </c>
      <c r="N223" s="43"/>
      <c r="O223" s="23" t="s">
        <v>24</v>
      </c>
    </row>
    <row r="224" spans="7:15" x14ac:dyDescent="0.2">
      <c r="G224" s="9">
        <f t="shared" si="21"/>
        <v>2013</v>
      </c>
      <c r="H224" s="41"/>
      <c r="I224" s="33" t="s">
        <v>25</v>
      </c>
      <c r="J224" s="21">
        <v>395.42505309239726</v>
      </c>
      <c r="K224" s="21">
        <v>15589.918215222755</v>
      </c>
      <c r="L224" s="21">
        <v>0</v>
      </c>
      <c r="M224" s="34">
        <f t="shared" si="19"/>
        <v>15985.343268315151</v>
      </c>
      <c r="N224" s="43"/>
      <c r="O224" s="23" t="s">
        <v>26</v>
      </c>
    </row>
    <row r="225" spans="2:15" x14ac:dyDescent="0.2">
      <c r="G225" s="9">
        <f t="shared" si="21"/>
        <v>2013</v>
      </c>
      <c r="H225" s="41"/>
      <c r="I225" s="33" t="s">
        <v>27</v>
      </c>
      <c r="J225" s="21">
        <v>429.46481057931112</v>
      </c>
      <c r="K225" s="21">
        <v>15403.334555791762</v>
      </c>
      <c r="L225" s="21">
        <v>0</v>
      </c>
      <c r="M225" s="34">
        <f t="shared" si="19"/>
        <v>15832.799366371073</v>
      </c>
      <c r="N225" s="43"/>
      <c r="O225" s="23" t="s">
        <v>28</v>
      </c>
    </row>
    <row r="226" spans="2:15" x14ac:dyDescent="0.2">
      <c r="G226" s="9">
        <f t="shared" si="21"/>
        <v>2013</v>
      </c>
      <c r="H226" s="41"/>
      <c r="I226" s="33" t="s">
        <v>29</v>
      </c>
      <c r="J226" s="21" t="s">
        <v>44</v>
      </c>
      <c r="K226" s="21" t="s">
        <v>44</v>
      </c>
      <c r="L226" s="21" t="s">
        <v>44</v>
      </c>
      <c r="M226" s="34" t="str">
        <f t="shared" si="19"/>
        <v/>
      </c>
      <c r="N226" s="43"/>
      <c r="O226" s="23" t="s">
        <v>30</v>
      </c>
    </row>
    <row r="227" spans="2:15" ht="13.5" thickBot="1" x14ac:dyDescent="0.25">
      <c r="G227" s="9">
        <f t="shared" si="21"/>
        <v>2013</v>
      </c>
      <c r="H227" s="42"/>
      <c r="I227" s="35" t="s">
        <v>31</v>
      </c>
      <c r="J227" s="25" t="s">
        <v>44</v>
      </c>
      <c r="K227" s="25" t="s">
        <v>44</v>
      </c>
      <c r="L227" s="25" t="s">
        <v>44</v>
      </c>
      <c r="M227" s="36" t="str">
        <f t="shared" si="19"/>
        <v/>
      </c>
      <c r="N227" s="43"/>
      <c r="O227" s="23" t="s">
        <v>32</v>
      </c>
    </row>
    <row r="228" spans="2:15" x14ac:dyDescent="0.2">
      <c r="G228" s="9"/>
      <c r="H228" s="37"/>
      <c r="I228" s="20"/>
      <c r="J228" s="29"/>
      <c r="K228" s="29"/>
      <c r="L228" s="29"/>
      <c r="M228" s="38"/>
      <c r="N228" s="9"/>
      <c r="O228" s="9"/>
    </row>
    <row r="229" spans="2:15" x14ac:dyDescent="0.2">
      <c r="G229" s="9"/>
      <c r="N229" s="9"/>
      <c r="O229" s="9"/>
    </row>
    <row r="230" spans="2:15" x14ac:dyDescent="0.2">
      <c r="G230" s="9"/>
      <c r="N230" s="9"/>
      <c r="O230" s="9"/>
    </row>
    <row r="231" spans="2:15" ht="15.75" x14ac:dyDescent="0.25">
      <c r="B231" s="8" t="s">
        <v>41</v>
      </c>
      <c r="C231" s="3"/>
      <c r="G231" s="9"/>
      <c r="N231" s="9"/>
      <c r="O231" s="9"/>
    </row>
    <row r="232" spans="2:15" ht="13.5" thickBot="1" x14ac:dyDescent="0.25">
      <c r="G232" s="9"/>
      <c r="J232" s="2">
        <v>1</v>
      </c>
      <c r="K232" s="2">
        <v>2</v>
      </c>
      <c r="L232" s="2">
        <v>3</v>
      </c>
      <c r="N232" s="9"/>
      <c r="O232" s="9"/>
    </row>
    <row r="233" spans="2:15" ht="13.5" customHeight="1" thickBot="1" x14ac:dyDescent="0.25">
      <c r="G233" s="9"/>
      <c r="H233" s="10" t="s">
        <v>4</v>
      </c>
      <c r="I233" s="11" t="s">
        <v>5</v>
      </c>
      <c r="J233" s="12" t="s">
        <v>34</v>
      </c>
      <c r="K233" s="13" t="s">
        <v>35</v>
      </c>
      <c r="L233" s="14" t="s">
        <v>36</v>
      </c>
      <c r="M233" s="10" t="s">
        <v>8</v>
      </c>
      <c r="N233" s="9"/>
      <c r="O233" s="9"/>
    </row>
    <row r="234" spans="2:15" ht="12.75" customHeight="1" x14ac:dyDescent="0.2">
      <c r="G234" s="9">
        <f>+H234</f>
        <v>2012</v>
      </c>
      <c r="H234" s="40">
        <v>2012</v>
      </c>
      <c r="I234" s="31" t="s">
        <v>9</v>
      </c>
      <c r="J234" s="17">
        <v>75281.971777320316</v>
      </c>
      <c r="K234" s="17">
        <v>111930.04132135706</v>
      </c>
      <c r="L234" s="17">
        <v>80242.355961521054</v>
      </c>
      <c r="M234" s="32">
        <f t="shared" ref="M234:M257" si="22">IF(SUM(J234:L234)=0,"",SUM(J234:L234))</f>
        <v>267454.36906019843</v>
      </c>
      <c r="N234" s="43">
        <f>+H234</f>
        <v>2012</v>
      </c>
      <c r="O234" s="19" t="s">
        <v>10</v>
      </c>
    </row>
    <row r="235" spans="2:15" x14ac:dyDescent="0.2">
      <c r="G235" s="9">
        <f>+$G$234</f>
        <v>2012</v>
      </c>
      <c r="H235" s="41"/>
      <c r="I235" s="33" t="s">
        <v>11</v>
      </c>
      <c r="J235" s="21">
        <v>77447.368377091712</v>
      </c>
      <c r="K235" s="21">
        <v>115914.21452464521</v>
      </c>
      <c r="L235" s="21">
        <v>87858.732239660734</v>
      </c>
      <c r="M235" s="34">
        <f t="shared" si="22"/>
        <v>281220.31514139764</v>
      </c>
      <c r="N235" s="43"/>
      <c r="O235" s="23" t="s">
        <v>12</v>
      </c>
    </row>
    <row r="236" spans="2:15" x14ac:dyDescent="0.2">
      <c r="G236" s="9">
        <f t="shared" ref="G236:G245" si="23">+$G$234</f>
        <v>2012</v>
      </c>
      <c r="H236" s="41"/>
      <c r="I236" s="33" t="s">
        <v>13</v>
      </c>
      <c r="J236" s="21">
        <v>74399.268174421712</v>
      </c>
      <c r="K236" s="21">
        <v>115079.91994866027</v>
      </c>
      <c r="L236" s="21">
        <v>88327.03493371552</v>
      </c>
      <c r="M236" s="34">
        <f t="shared" si="22"/>
        <v>277806.22305679752</v>
      </c>
      <c r="N236" s="43"/>
      <c r="O236" s="23" t="s">
        <v>14</v>
      </c>
    </row>
    <row r="237" spans="2:15" x14ac:dyDescent="0.2">
      <c r="G237" s="9">
        <f t="shared" si="23"/>
        <v>2012</v>
      </c>
      <c r="H237" s="41"/>
      <c r="I237" s="33" t="s">
        <v>15</v>
      </c>
      <c r="J237" s="21">
        <v>76863.127778509399</v>
      </c>
      <c r="K237" s="21">
        <v>116478.53317869401</v>
      </c>
      <c r="L237" s="21">
        <v>87306.864589082179</v>
      </c>
      <c r="M237" s="34">
        <f t="shared" si="22"/>
        <v>280648.52554628561</v>
      </c>
      <c r="N237" s="43"/>
      <c r="O237" s="23" t="s">
        <v>16</v>
      </c>
    </row>
    <row r="238" spans="2:15" x14ac:dyDescent="0.2">
      <c r="G238" s="9">
        <f t="shared" si="23"/>
        <v>2012</v>
      </c>
      <c r="H238" s="41"/>
      <c r="I238" s="33" t="s">
        <v>17</v>
      </c>
      <c r="J238" s="21">
        <v>73143.814960333038</v>
      </c>
      <c r="K238" s="21">
        <v>110232.73492928997</v>
      </c>
      <c r="L238" s="21">
        <v>82468.429347156401</v>
      </c>
      <c r="M238" s="34">
        <f t="shared" si="22"/>
        <v>265844.97923677939</v>
      </c>
      <c r="N238" s="43"/>
      <c r="O238" s="23" t="s">
        <v>18</v>
      </c>
    </row>
    <row r="239" spans="2:15" x14ac:dyDescent="0.2">
      <c r="G239" s="9">
        <f t="shared" si="23"/>
        <v>2012</v>
      </c>
      <c r="H239" s="41"/>
      <c r="I239" s="33" t="s">
        <v>19</v>
      </c>
      <c r="J239" s="21">
        <v>76217.529112433185</v>
      </c>
      <c r="K239" s="21">
        <v>115097.7533884991</v>
      </c>
      <c r="L239" s="21">
        <v>88262.890404659498</v>
      </c>
      <c r="M239" s="34">
        <f t="shared" si="22"/>
        <v>279578.17290559178</v>
      </c>
      <c r="N239" s="43"/>
      <c r="O239" s="23" t="s">
        <v>20</v>
      </c>
    </row>
    <row r="240" spans="2:15" x14ac:dyDescent="0.2">
      <c r="G240" s="9">
        <f t="shared" si="23"/>
        <v>2012</v>
      </c>
      <c r="H240" s="41"/>
      <c r="I240" s="33" t="s">
        <v>21</v>
      </c>
      <c r="J240" s="21">
        <v>80198.930831664475</v>
      </c>
      <c r="K240" s="21">
        <v>120290.82087568461</v>
      </c>
      <c r="L240" s="21">
        <v>86037.475320248122</v>
      </c>
      <c r="M240" s="34">
        <f t="shared" si="22"/>
        <v>286527.2270275972</v>
      </c>
      <c r="N240" s="43"/>
      <c r="O240" s="23" t="s">
        <v>22</v>
      </c>
    </row>
    <row r="241" spans="7:15" x14ac:dyDescent="0.2">
      <c r="G241" s="9">
        <f t="shared" si="23"/>
        <v>2012</v>
      </c>
      <c r="H241" s="41"/>
      <c r="I241" s="33" t="s">
        <v>23</v>
      </c>
      <c r="J241" s="21">
        <v>81398.403460908637</v>
      </c>
      <c r="K241" s="21">
        <v>121135.94305071485</v>
      </c>
      <c r="L241" s="21">
        <v>85201.277377473074</v>
      </c>
      <c r="M241" s="34">
        <f t="shared" si="22"/>
        <v>287735.62388909655</v>
      </c>
      <c r="N241" s="43"/>
      <c r="O241" s="23" t="s">
        <v>24</v>
      </c>
    </row>
    <row r="242" spans="7:15" x14ac:dyDescent="0.2">
      <c r="G242" s="9">
        <f t="shared" si="23"/>
        <v>2012</v>
      </c>
      <c r="H242" s="41"/>
      <c r="I242" s="33" t="s">
        <v>25</v>
      </c>
      <c r="J242" s="21">
        <v>81797.483236268468</v>
      </c>
      <c r="K242" s="21">
        <v>122312.39600931566</v>
      </c>
      <c r="L242" s="21">
        <v>87464.850387332845</v>
      </c>
      <c r="M242" s="34">
        <f t="shared" si="22"/>
        <v>291574.72963291698</v>
      </c>
      <c r="N242" s="43"/>
      <c r="O242" s="23" t="s">
        <v>26</v>
      </c>
    </row>
    <row r="243" spans="7:15" x14ac:dyDescent="0.2">
      <c r="G243" s="9">
        <f t="shared" si="23"/>
        <v>2012</v>
      </c>
      <c r="H243" s="41"/>
      <c r="I243" s="33" t="s">
        <v>27</v>
      </c>
      <c r="J243" s="21">
        <v>81185.296432691146</v>
      </c>
      <c r="K243" s="21">
        <v>123063.18641580622</v>
      </c>
      <c r="L243" s="21">
        <v>88296.679244958985</v>
      </c>
      <c r="M243" s="34">
        <f t="shared" si="22"/>
        <v>292545.16209345637</v>
      </c>
      <c r="N243" s="43"/>
      <c r="O243" s="23" t="s">
        <v>28</v>
      </c>
    </row>
    <row r="244" spans="7:15" x14ac:dyDescent="0.2">
      <c r="G244" s="9">
        <f t="shared" si="23"/>
        <v>2012</v>
      </c>
      <c r="H244" s="41"/>
      <c r="I244" s="33" t="s">
        <v>29</v>
      </c>
      <c r="J244" s="21">
        <v>79278.458511051416</v>
      </c>
      <c r="K244" s="21">
        <v>122907.03576961507</v>
      </c>
      <c r="L244" s="21">
        <v>85695.422787437987</v>
      </c>
      <c r="M244" s="34">
        <f t="shared" si="22"/>
        <v>287880.91706810449</v>
      </c>
      <c r="N244" s="43"/>
      <c r="O244" s="23" t="s">
        <v>30</v>
      </c>
    </row>
    <row r="245" spans="7:15" ht="13.5" thickBot="1" x14ac:dyDescent="0.25">
      <c r="G245" s="9">
        <f t="shared" si="23"/>
        <v>2012</v>
      </c>
      <c r="H245" s="42"/>
      <c r="I245" s="35" t="s">
        <v>31</v>
      </c>
      <c r="J245" s="25">
        <v>72267.663959763478</v>
      </c>
      <c r="K245" s="25">
        <v>124741.85167068044</v>
      </c>
      <c r="L245" s="25">
        <v>90173.396302154099</v>
      </c>
      <c r="M245" s="36">
        <f t="shared" si="22"/>
        <v>287182.91193259804</v>
      </c>
      <c r="N245" s="43"/>
      <c r="O245" s="23" t="s">
        <v>32</v>
      </c>
    </row>
    <row r="246" spans="7:15" ht="12.75" customHeight="1" x14ac:dyDescent="0.2">
      <c r="G246" s="9">
        <f>+H246</f>
        <v>2013</v>
      </c>
      <c r="H246" s="40">
        <v>2013</v>
      </c>
      <c r="I246" s="31" t="s">
        <v>9</v>
      </c>
      <c r="J246" s="17">
        <v>81170.829965196099</v>
      </c>
      <c r="K246" s="17">
        <v>127081.91875106898</v>
      </c>
      <c r="L246" s="17">
        <v>98829.93140519505</v>
      </c>
      <c r="M246" s="32">
        <f t="shared" si="22"/>
        <v>307082.68012146011</v>
      </c>
      <c r="N246" s="43">
        <f>+H246</f>
        <v>2013</v>
      </c>
      <c r="O246" s="23" t="s">
        <v>10</v>
      </c>
    </row>
    <row r="247" spans="7:15" x14ac:dyDescent="0.2">
      <c r="G247" s="9">
        <f>+$G$246</f>
        <v>2013</v>
      </c>
      <c r="H247" s="41"/>
      <c r="I247" s="33" t="s">
        <v>11</v>
      </c>
      <c r="J247" s="21">
        <v>79839.052840967372</v>
      </c>
      <c r="K247" s="21">
        <v>126045.69873852974</v>
      </c>
      <c r="L247" s="21">
        <v>98462.561072295444</v>
      </c>
      <c r="M247" s="34">
        <f t="shared" si="22"/>
        <v>304347.31265179254</v>
      </c>
      <c r="N247" s="43"/>
      <c r="O247" s="23" t="s">
        <v>12</v>
      </c>
    </row>
    <row r="248" spans="7:15" x14ac:dyDescent="0.2">
      <c r="G248" s="9">
        <f t="shared" ref="G248:G257" si="24">+$G$246</f>
        <v>2013</v>
      </c>
      <c r="H248" s="41"/>
      <c r="I248" s="33" t="s">
        <v>13</v>
      </c>
      <c r="J248" s="21">
        <v>78761.308677825422</v>
      </c>
      <c r="K248" s="21">
        <v>125861.36589432189</v>
      </c>
      <c r="L248" s="21">
        <v>100231.49104165305</v>
      </c>
      <c r="M248" s="34">
        <f t="shared" si="22"/>
        <v>304854.16561380035</v>
      </c>
      <c r="N248" s="43"/>
      <c r="O248" s="23" t="s">
        <v>14</v>
      </c>
    </row>
    <row r="249" spans="7:15" x14ac:dyDescent="0.2">
      <c r="G249" s="9">
        <f t="shared" si="24"/>
        <v>2013</v>
      </c>
      <c r="H249" s="41"/>
      <c r="I249" s="33" t="s">
        <v>15</v>
      </c>
      <c r="J249" s="21">
        <v>83465.037233161624</v>
      </c>
      <c r="K249" s="21">
        <v>128907.33691606991</v>
      </c>
      <c r="L249" s="21">
        <v>98211.77931066537</v>
      </c>
      <c r="M249" s="34">
        <f t="shared" si="22"/>
        <v>310584.15345989692</v>
      </c>
      <c r="N249" s="43"/>
      <c r="O249" s="23" t="s">
        <v>16</v>
      </c>
    </row>
    <row r="250" spans="7:15" x14ac:dyDescent="0.2">
      <c r="G250" s="9">
        <f t="shared" si="24"/>
        <v>2013</v>
      </c>
      <c r="H250" s="41"/>
      <c r="I250" s="33" t="s">
        <v>17</v>
      </c>
      <c r="J250" s="21">
        <v>78146.717712231024</v>
      </c>
      <c r="K250" s="21">
        <v>122273.49174235888</v>
      </c>
      <c r="L250" s="21">
        <v>90743.924232477482</v>
      </c>
      <c r="M250" s="34">
        <f t="shared" si="22"/>
        <v>291164.13368706737</v>
      </c>
      <c r="N250" s="43"/>
      <c r="O250" s="23" t="s">
        <v>18</v>
      </c>
    </row>
    <row r="251" spans="7:15" x14ac:dyDescent="0.2">
      <c r="G251" s="9">
        <f t="shared" si="24"/>
        <v>2013</v>
      </c>
      <c r="H251" s="41"/>
      <c r="I251" s="33" t="s">
        <v>19</v>
      </c>
      <c r="J251" s="21">
        <v>76965.202577833668</v>
      </c>
      <c r="K251" s="21">
        <v>122620.1351777441</v>
      </c>
      <c r="L251" s="21">
        <v>83206.996496187276</v>
      </c>
      <c r="M251" s="34">
        <f t="shared" si="22"/>
        <v>282792.33425176505</v>
      </c>
      <c r="N251" s="43"/>
      <c r="O251" s="23" t="s">
        <v>20</v>
      </c>
    </row>
    <row r="252" spans="7:15" x14ac:dyDescent="0.2">
      <c r="G252" s="9">
        <f t="shared" si="24"/>
        <v>2013</v>
      </c>
      <c r="H252" s="41"/>
      <c r="I252" s="33" t="s">
        <v>21</v>
      </c>
      <c r="J252" s="21">
        <v>75705.094076665657</v>
      </c>
      <c r="K252" s="21">
        <v>121074.57561279855</v>
      </c>
      <c r="L252" s="21">
        <v>81675.523673527248</v>
      </c>
      <c r="M252" s="34">
        <f t="shared" si="22"/>
        <v>278455.19336299144</v>
      </c>
      <c r="N252" s="43"/>
      <c r="O252" s="23" t="s">
        <v>22</v>
      </c>
    </row>
    <row r="253" spans="7:15" x14ac:dyDescent="0.2">
      <c r="G253" s="9">
        <f t="shared" si="24"/>
        <v>2013</v>
      </c>
      <c r="H253" s="41"/>
      <c r="I253" s="33" t="s">
        <v>23</v>
      </c>
      <c r="J253" s="21">
        <v>76454.342128450851</v>
      </c>
      <c r="K253" s="21">
        <v>124205.39857149776</v>
      </c>
      <c r="L253" s="21">
        <v>79486.550203881663</v>
      </c>
      <c r="M253" s="34">
        <f t="shared" si="22"/>
        <v>280146.29090383032</v>
      </c>
      <c r="N253" s="43"/>
      <c r="O253" s="23" t="s">
        <v>24</v>
      </c>
    </row>
    <row r="254" spans="7:15" x14ac:dyDescent="0.2">
      <c r="G254" s="9">
        <f t="shared" si="24"/>
        <v>2013</v>
      </c>
      <c r="H254" s="41"/>
      <c r="I254" s="33" t="s">
        <v>25</v>
      </c>
      <c r="J254" s="21">
        <v>75689.195500357848</v>
      </c>
      <c r="K254" s="21">
        <v>126922.90041311097</v>
      </c>
      <c r="L254" s="21">
        <v>85843.524002497506</v>
      </c>
      <c r="M254" s="34">
        <f t="shared" si="22"/>
        <v>288455.61991596629</v>
      </c>
      <c r="N254" s="43"/>
      <c r="O254" s="23" t="s">
        <v>26</v>
      </c>
    </row>
    <row r="255" spans="7:15" x14ac:dyDescent="0.2">
      <c r="G255" s="9">
        <f t="shared" si="24"/>
        <v>2013</v>
      </c>
      <c r="H255" s="41"/>
      <c r="I255" s="33" t="s">
        <v>27</v>
      </c>
      <c r="J255" s="21">
        <v>75762.956797090985</v>
      </c>
      <c r="K255" s="21">
        <v>126506.80329594282</v>
      </c>
      <c r="L255" s="21">
        <v>84955.044696645287</v>
      </c>
      <c r="M255" s="34">
        <f t="shared" si="22"/>
        <v>287224.80478967912</v>
      </c>
      <c r="N255" s="43"/>
      <c r="O255" s="23" t="s">
        <v>28</v>
      </c>
    </row>
    <row r="256" spans="7:15" x14ac:dyDescent="0.2">
      <c r="G256" s="9">
        <f t="shared" si="24"/>
        <v>2013</v>
      </c>
      <c r="H256" s="41"/>
      <c r="I256" s="33" t="s">
        <v>29</v>
      </c>
      <c r="J256" s="21" t="s">
        <v>44</v>
      </c>
      <c r="K256" s="21" t="s">
        <v>44</v>
      </c>
      <c r="L256" s="21" t="s">
        <v>44</v>
      </c>
      <c r="M256" s="34" t="str">
        <f t="shared" si="22"/>
        <v/>
      </c>
      <c r="N256" s="43"/>
      <c r="O256" s="23" t="s">
        <v>30</v>
      </c>
    </row>
    <row r="257" spans="7:15" ht="13.5" thickBot="1" x14ac:dyDescent="0.25">
      <c r="G257" s="9">
        <f t="shared" si="24"/>
        <v>2013</v>
      </c>
      <c r="H257" s="42"/>
      <c r="I257" s="35" t="s">
        <v>31</v>
      </c>
      <c r="J257" s="25" t="s">
        <v>44</v>
      </c>
      <c r="K257" s="25" t="s">
        <v>44</v>
      </c>
      <c r="L257" s="25" t="s">
        <v>44</v>
      </c>
      <c r="M257" s="36" t="str">
        <f t="shared" si="22"/>
        <v/>
      </c>
      <c r="N257" s="43"/>
      <c r="O257" s="23" t="s">
        <v>32</v>
      </c>
    </row>
    <row r="258" spans="7:15" x14ac:dyDescent="0.2">
      <c r="G258" s="9"/>
      <c r="N258" s="9"/>
      <c r="O258" s="9"/>
    </row>
    <row r="259" spans="7:15" x14ac:dyDescent="0.2">
      <c r="N259" s="9"/>
      <c r="O259" s="9"/>
    </row>
    <row r="260" spans="7:15" x14ac:dyDescent="0.2">
      <c r="N260" s="9"/>
      <c r="O260" s="9"/>
    </row>
    <row r="261" spans="7:15" x14ac:dyDescent="0.2">
      <c r="N261" s="9"/>
      <c r="O261" s="9"/>
    </row>
  </sheetData>
  <mergeCells count="34">
    <mergeCell ref="H246:H257"/>
    <mergeCell ref="N246:N257"/>
    <mergeCell ref="H195:M200"/>
    <mergeCell ref="H204:H215"/>
    <mergeCell ref="N204:N215"/>
    <mergeCell ref="H216:H227"/>
    <mergeCell ref="N216:N227"/>
    <mergeCell ref="H234:H245"/>
    <mergeCell ref="N234:N245"/>
    <mergeCell ref="H153:H164"/>
    <mergeCell ref="M153:M164"/>
    <mergeCell ref="H171:H182"/>
    <mergeCell ref="N171:N182"/>
    <mergeCell ref="H183:H194"/>
    <mergeCell ref="N183:N194"/>
    <mergeCell ref="H104:H115"/>
    <mergeCell ref="N104:N115"/>
    <mergeCell ref="H116:H127"/>
    <mergeCell ref="N116:N127"/>
    <mergeCell ref="H141:H152"/>
    <mergeCell ref="M141:M152"/>
    <mergeCell ref="H53:H64"/>
    <mergeCell ref="N53:N64"/>
    <mergeCell ref="H74:H85"/>
    <mergeCell ref="N74:N85"/>
    <mergeCell ref="H86:H97"/>
    <mergeCell ref="N86:N97"/>
    <mergeCell ref="H41:H52"/>
    <mergeCell ref="N41:N52"/>
    <mergeCell ref="B3:U3"/>
    <mergeCell ref="H11:H22"/>
    <mergeCell ref="M11:M22"/>
    <mergeCell ref="H23:H34"/>
    <mergeCell ref="M23:M34"/>
  </mergeCells>
  <printOptions horizontalCentered="1" verticalCentered="1"/>
  <pageMargins left="0.78740157480314965" right="0.78740157480314965" top="0.98425196850393704" bottom="0.98425196850393704" header="0" footer="0"/>
  <pageSetup paperSize="9" scale="50" orientation="landscape" r:id="rId1"/>
  <headerFooter alignWithMargins="0">
    <oddFooter>Página &amp;P de &amp;N</oddFooter>
  </headerFooter>
  <rowBreaks count="2" manualBreakCount="2">
    <brk id="69" max="21" man="1"/>
    <brk id="131" max="2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Octubre 2013</vt:lpstr>
      <vt:lpstr>'Octubre 2013'!Área_de_impresión</vt:lpstr>
      <vt:lpstr>'Octubre 2013'!Títulos_a_imprimir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Pezoa Flores Vanessa Olivia</dc:creator>
  <cp:lastModifiedBy>Pezoa Flores Vanessa Olivia</cp:lastModifiedBy>
  <dcterms:created xsi:type="dcterms:W3CDTF">2013-11-14T15:44:18Z</dcterms:created>
  <dcterms:modified xsi:type="dcterms:W3CDTF">2013-12-10T22:41:54Z</dcterms:modified>
</cp:coreProperties>
</file>